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21\Share\Section\産業資材１課\■デリバリー業務関係\■出荷証明書・保証書・カタログ依頼書\"/>
    </mc:Choice>
  </mc:AlternateContent>
  <bookViews>
    <workbookView xWindow="0" yWindow="0" windowWidth="17040" windowHeight="10200" tabRatio="769"/>
  </bookViews>
  <sheets>
    <sheet name="入力画面" sheetId="16" r:id="rId1"/>
    <sheet name="出荷証明発行依頼書" sheetId="30" r:id="rId2"/>
    <sheet name="出荷証明書" sheetId="27" r:id="rId3"/>
    <sheet name="入力不要（実績表用）" sheetId="31" r:id="rId4"/>
  </sheets>
  <definedNames>
    <definedName name="_xlnm.Print_Area" localSheetId="2">出荷証明書!$A$1:$Y$31</definedName>
    <definedName name="_xlnm.Print_Area" localSheetId="1">出荷証明発行依頼書!$A$1:$Y$34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" i="27" l="1"/>
  <c r="C67" i="16" l="1"/>
  <c r="C65" i="16"/>
  <c r="K30" i="27" s="1"/>
  <c r="C59" i="16"/>
  <c r="C61" i="16"/>
  <c r="O29" i="27" s="1"/>
  <c r="C55" i="16"/>
  <c r="C49" i="16"/>
  <c r="O27" i="27"/>
  <c r="C43" i="16"/>
  <c r="O26" i="27" s="1"/>
  <c r="C37" i="16"/>
  <c r="O25" i="27" s="1"/>
  <c r="C31" i="16"/>
  <c r="O24" i="27" s="1"/>
  <c r="C53" i="16"/>
  <c r="K28" i="27"/>
  <c r="C47" i="16"/>
  <c r="K27" i="27" s="1"/>
  <c r="C41" i="16"/>
  <c r="K26" i="27"/>
  <c r="C35" i="16"/>
  <c r="K25" i="27" s="1"/>
  <c r="C29" i="16"/>
  <c r="K24" i="27" s="1"/>
  <c r="C25" i="16"/>
  <c r="O23" i="27" s="1"/>
  <c r="K3" i="31"/>
  <c r="C23" i="16"/>
  <c r="K23" i="27" s="1"/>
  <c r="O30" i="27"/>
  <c r="AS3" i="31"/>
  <c r="O28" i="27"/>
  <c r="N9" i="30"/>
  <c r="S30" i="27"/>
  <c r="B6" i="27"/>
  <c r="D14" i="27"/>
  <c r="D15" i="27"/>
  <c r="D16" i="27"/>
  <c r="D17" i="27"/>
  <c r="D18" i="27"/>
  <c r="A23" i="27"/>
  <c r="S23" i="27"/>
  <c r="A24" i="27"/>
  <c r="S24" i="27"/>
  <c r="A25" i="27"/>
  <c r="S25" i="27"/>
  <c r="A26" i="27"/>
  <c r="S26" i="27"/>
  <c r="A27" i="27"/>
  <c r="S27" i="27"/>
  <c r="A28" i="27"/>
  <c r="S28" i="27"/>
  <c r="A29" i="27"/>
  <c r="S29" i="27"/>
  <c r="A30" i="27"/>
  <c r="A1" i="30"/>
  <c r="A2" i="30"/>
  <c r="R10" i="30"/>
  <c r="R11" i="30"/>
  <c r="M17" i="30"/>
  <c r="D18" i="30"/>
  <c r="K18" i="30" s="1"/>
  <c r="E23" i="30"/>
  <c r="E24" i="30"/>
  <c r="E25" i="30"/>
  <c r="E26" i="30"/>
  <c r="E28" i="30"/>
  <c r="A3" i="31"/>
  <c r="B3" i="31"/>
  <c r="C3" i="31"/>
  <c r="D3" i="31"/>
  <c r="E3" i="31"/>
  <c r="F3" i="31"/>
  <c r="G3" i="31"/>
  <c r="H3" i="31"/>
  <c r="J3" i="31"/>
  <c r="M3" i="31"/>
  <c r="N3" i="31"/>
  <c r="P3" i="31"/>
  <c r="S3" i="31"/>
  <c r="T3" i="31"/>
  <c r="V3" i="31"/>
  <c r="Y3" i="31"/>
  <c r="Z3" i="31"/>
  <c r="AB3" i="31"/>
  <c r="AE3" i="31"/>
  <c r="AF3" i="31"/>
  <c r="AH3" i="31"/>
  <c r="AK3" i="31"/>
  <c r="AL3" i="31"/>
  <c r="AN3" i="31"/>
  <c r="AQ3" i="31"/>
  <c r="AR3" i="31"/>
  <c r="AT3" i="31"/>
  <c r="AW3" i="31"/>
  <c r="AX3" i="31"/>
  <c r="AZ3" i="31"/>
  <c r="K29" i="27"/>
  <c r="AM3" i="31"/>
  <c r="AA3" i="31"/>
  <c r="I3" i="31"/>
  <c r="O3" i="31" l="1"/>
  <c r="U3" i="31"/>
  <c r="AY3" i="31"/>
  <c r="AG3" i="31"/>
</calcChain>
</file>

<file path=xl/sharedStrings.xml><?xml version="1.0" encoding="utf-8"?>
<sst xmlns="http://schemas.openxmlformats.org/spreadsheetml/2006/main" count="268" uniqueCount="182">
  <si>
    <t>出荷証明書発行依頼の件</t>
  </si>
  <si>
    <t>出荷証明書発行日</t>
    <rPh sb="0" eb="2">
      <t>シュッカ</t>
    </rPh>
    <rPh sb="2" eb="5">
      <t>ショウメイショ</t>
    </rPh>
    <rPh sb="5" eb="8">
      <t>ハッコウビ</t>
    </rPh>
    <phoneticPr fontId="2"/>
  </si>
  <si>
    <t>必要部数</t>
    <rPh sb="0" eb="2">
      <t>ヒツヨウ</t>
    </rPh>
    <rPh sb="2" eb="4">
      <t>ブスウ</t>
    </rPh>
    <phoneticPr fontId="2"/>
  </si>
  <si>
    <t>上記工事の為、下記の通り出荷致しましたことを証明します。</t>
    <rPh sb="0" eb="2">
      <t>ジョウキ</t>
    </rPh>
    <rPh sb="2" eb="4">
      <t>コウジ</t>
    </rPh>
    <rPh sb="5" eb="6">
      <t>タメ</t>
    </rPh>
    <rPh sb="7" eb="9">
      <t>カキ</t>
    </rPh>
    <rPh sb="10" eb="11">
      <t>トオ</t>
    </rPh>
    <rPh sb="12" eb="14">
      <t>シュッカ</t>
    </rPh>
    <rPh sb="14" eb="15">
      <t>イタ</t>
    </rPh>
    <rPh sb="22" eb="24">
      <t>ショウメイ</t>
    </rPh>
    <phoneticPr fontId="2"/>
  </si>
  <si>
    <t>群馬県太田市西新町133</t>
    <rPh sb="0" eb="3">
      <t>グンマケン</t>
    </rPh>
    <rPh sb="3" eb="6">
      <t>オオタシ</t>
    </rPh>
    <rPh sb="6" eb="7">
      <t>ニシ</t>
    </rPh>
    <rPh sb="7" eb="9">
      <t>シンマチ</t>
    </rPh>
    <phoneticPr fontId="2"/>
  </si>
  <si>
    <t>出荷証明書</t>
    <rPh sb="0" eb="2">
      <t>シュッカ</t>
    </rPh>
    <rPh sb="2" eb="5">
      <t>ショウメイショ</t>
    </rPh>
    <phoneticPr fontId="2"/>
  </si>
  <si>
    <t>出荷年月日</t>
    <rPh sb="0" eb="2">
      <t>シュッカ</t>
    </rPh>
    <rPh sb="2" eb="5">
      <t>ネンガッピ</t>
    </rPh>
    <phoneticPr fontId="2"/>
  </si>
  <si>
    <t>施工会社</t>
    <rPh sb="0" eb="2">
      <t>セコウ</t>
    </rPh>
    <rPh sb="2" eb="4">
      <t>カイシャ</t>
    </rPh>
    <phoneticPr fontId="2"/>
  </si>
  <si>
    <t>建設会社</t>
    <rPh sb="0" eb="2">
      <t>ケンセツ</t>
    </rPh>
    <rPh sb="2" eb="4">
      <t>カイシャ</t>
    </rPh>
    <phoneticPr fontId="2"/>
  </si>
  <si>
    <t>現場住所</t>
    <rPh sb="0" eb="2">
      <t>ゲンバ</t>
    </rPh>
    <rPh sb="2" eb="4">
      <t>ジュウショ</t>
    </rPh>
    <phoneticPr fontId="2"/>
  </si>
  <si>
    <t>工事名</t>
    <rPh sb="0" eb="2">
      <t>コウジ</t>
    </rPh>
    <rPh sb="2" eb="3">
      <t>メイ</t>
    </rPh>
    <phoneticPr fontId="2"/>
  </si>
  <si>
    <t>（旧　ジーイー東芝シリコーン株式会社）</t>
    <rPh sb="1" eb="2">
      <t>キュウ</t>
    </rPh>
    <rPh sb="7" eb="9">
      <t>トウシバ</t>
    </rPh>
    <rPh sb="14" eb="18">
      <t>カブシキガイシャ</t>
    </rPh>
    <phoneticPr fontId="2"/>
  </si>
  <si>
    <t>部発行願います。</t>
    <phoneticPr fontId="2"/>
  </si>
  <si>
    <t>モメンティブ・パフォーマンス・マテリアルズ・ジャパン合同会社</t>
    <rPh sb="26" eb="28">
      <t>ゴウドウ</t>
    </rPh>
    <rPh sb="28" eb="30">
      <t>カイシャ</t>
    </rPh>
    <phoneticPr fontId="2"/>
  </si>
  <si>
    <t>ジャパンカスタマーサービス　御中</t>
    <rPh sb="14" eb="15">
      <t>オン</t>
    </rPh>
    <rPh sb="15" eb="16">
      <t>チュウ</t>
    </rPh>
    <phoneticPr fontId="2"/>
  </si>
  <si>
    <t>　ご多忙とは存じますが、</t>
    <phoneticPr fontId="2"/>
  </si>
  <si>
    <t>　平素は格別のご高配を賜り、有難く厚く御礼申し上げます。</t>
    <phoneticPr fontId="2"/>
  </si>
  <si>
    <t>　拝啓時下ますますご清祥に事とお慶び申し上げます。</t>
    <phoneticPr fontId="2"/>
  </si>
  <si>
    <t>以上</t>
    <rPh sb="0" eb="2">
      <t>イジョウ</t>
    </rPh>
    <phoneticPr fontId="2"/>
  </si>
  <si>
    <t>ｶｽﾀﾏｰｻｰﾋﾞｽ</t>
    <phoneticPr fontId="2"/>
  </si>
  <si>
    <t>〒373-8505</t>
    <phoneticPr fontId="2"/>
  </si>
  <si>
    <t>TEL　0120-99-4400</t>
    <phoneticPr fontId="2"/>
  </si>
  <si>
    <t>備   考</t>
    <rPh sb="0" eb="1">
      <t>ソナエ</t>
    </rPh>
    <rPh sb="4" eb="5">
      <t>コウ</t>
    </rPh>
    <phoneticPr fontId="2"/>
  </si>
  <si>
    <t>品名(1)</t>
    <rPh sb="0" eb="2">
      <t>ヒンメイ</t>
    </rPh>
    <phoneticPr fontId="2"/>
  </si>
  <si>
    <t>色名(1)</t>
    <rPh sb="0" eb="2">
      <t>イロメイ</t>
    </rPh>
    <phoneticPr fontId="2"/>
  </si>
  <si>
    <t>荷姿(1)</t>
    <rPh sb="0" eb="1">
      <t>ニ</t>
    </rPh>
    <rPh sb="1" eb="2">
      <t>スガタ</t>
    </rPh>
    <phoneticPr fontId="2"/>
  </si>
  <si>
    <t>備考(1)</t>
    <rPh sb="0" eb="2">
      <t>ビコウ</t>
    </rPh>
    <phoneticPr fontId="2"/>
  </si>
  <si>
    <t>品名(2)</t>
    <rPh sb="0" eb="2">
      <t>ヒンメイ</t>
    </rPh>
    <phoneticPr fontId="2"/>
  </si>
  <si>
    <t>色名(2)</t>
    <rPh sb="0" eb="2">
      <t>イロメイ</t>
    </rPh>
    <phoneticPr fontId="2"/>
  </si>
  <si>
    <t>荷姿(2)</t>
    <rPh sb="0" eb="1">
      <t>ニ</t>
    </rPh>
    <rPh sb="1" eb="2">
      <t>スガタ</t>
    </rPh>
    <phoneticPr fontId="2"/>
  </si>
  <si>
    <t>備考(2)</t>
    <rPh sb="0" eb="2">
      <t>ビコウ</t>
    </rPh>
    <phoneticPr fontId="2"/>
  </si>
  <si>
    <t>品名(3)</t>
    <rPh sb="0" eb="2">
      <t>ヒンメイ</t>
    </rPh>
    <phoneticPr fontId="2"/>
  </si>
  <si>
    <t>色名(3)</t>
    <rPh sb="0" eb="2">
      <t>イロメイ</t>
    </rPh>
    <phoneticPr fontId="2"/>
  </si>
  <si>
    <t>荷姿(3)</t>
    <rPh sb="0" eb="1">
      <t>ニ</t>
    </rPh>
    <rPh sb="1" eb="2">
      <t>スガタ</t>
    </rPh>
    <phoneticPr fontId="2"/>
  </si>
  <si>
    <t>備考(3)</t>
    <rPh sb="0" eb="2">
      <t>ビコウ</t>
    </rPh>
    <phoneticPr fontId="2"/>
  </si>
  <si>
    <t>品名(4)</t>
    <rPh sb="0" eb="2">
      <t>ヒンメイ</t>
    </rPh>
    <phoneticPr fontId="2"/>
  </si>
  <si>
    <t>色名(4)</t>
    <rPh sb="0" eb="2">
      <t>イロメイ</t>
    </rPh>
    <phoneticPr fontId="2"/>
  </si>
  <si>
    <t>荷姿(4)</t>
    <rPh sb="0" eb="1">
      <t>ニ</t>
    </rPh>
    <rPh sb="1" eb="2">
      <t>スガタ</t>
    </rPh>
    <phoneticPr fontId="2"/>
  </si>
  <si>
    <t>備考(4)</t>
    <rPh sb="0" eb="2">
      <t>ビコウ</t>
    </rPh>
    <phoneticPr fontId="2"/>
  </si>
  <si>
    <t>品      名</t>
    <rPh sb="0" eb="1">
      <t>シナ</t>
    </rPh>
    <rPh sb="7" eb="8">
      <t>メイ</t>
    </rPh>
    <phoneticPr fontId="2"/>
  </si>
  <si>
    <t>ﾓﾒﾝﾃｨﾌﾞ・ﾊﾟﾌｫｰﾏﾝｽ・ﾏﾃﾘｱﾙｽﾞ・ｼﾞｬﾊﾟﾝ合同会社</t>
  </si>
  <si>
    <t>荷　 姿</t>
    <rPh sb="0" eb="1">
      <t>ニ</t>
    </rPh>
    <rPh sb="3" eb="4">
      <t>スガタ</t>
    </rPh>
    <phoneticPr fontId="2"/>
  </si>
  <si>
    <t>数　量</t>
    <rPh sb="0" eb="1">
      <t>カズ</t>
    </rPh>
    <rPh sb="2" eb="3">
      <t>リョウ</t>
    </rPh>
    <phoneticPr fontId="2"/>
  </si>
  <si>
    <t>数量(1)</t>
    <rPh sb="0" eb="2">
      <t>スウリョウ</t>
    </rPh>
    <phoneticPr fontId="2"/>
  </si>
  <si>
    <t>単位(1)</t>
    <rPh sb="0" eb="2">
      <t>タンイ</t>
    </rPh>
    <phoneticPr fontId="2"/>
  </si>
  <si>
    <t>数量(2)</t>
    <rPh sb="0" eb="2">
      <t>スウリョウ</t>
    </rPh>
    <phoneticPr fontId="2"/>
  </si>
  <si>
    <t>単位(2)</t>
    <rPh sb="0" eb="2">
      <t>タンイ</t>
    </rPh>
    <phoneticPr fontId="2"/>
  </si>
  <si>
    <t>数量(3)</t>
    <rPh sb="0" eb="2">
      <t>スウリョウ</t>
    </rPh>
    <phoneticPr fontId="2"/>
  </si>
  <si>
    <t>単位(3)</t>
    <rPh sb="0" eb="2">
      <t>タンイ</t>
    </rPh>
    <phoneticPr fontId="2"/>
  </si>
  <si>
    <t>数量(4)</t>
    <rPh sb="0" eb="2">
      <t>スウリョウ</t>
    </rPh>
    <phoneticPr fontId="2"/>
  </si>
  <si>
    <t>単位(4)</t>
    <rPh sb="0" eb="2">
      <t>タンイ</t>
    </rPh>
    <phoneticPr fontId="2"/>
  </si>
  <si>
    <t>発送希望日</t>
    <rPh sb="0" eb="2">
      <t>ハッソウ</t>
    </rPh>
    <rPh sb="2" eb="4">
      <t>キボウ</t>
    </rPh>
    <rPh sb="4" eb="5">
      <t>ビ</t>
    </rPh>
    <phoneticPr fontId="2"/>
  </si>
  <si>
    <t>工事名</t>
    <phoneticPr fontId="2"/>
  </si>
  <si>
    <t>建設会社</t>
    <rPh sb="2" eb="4">
      <t>ガイシャ</t>
    </rPh>
    <phoneticPr fontId="2"/>
  </si>
  <si>
    <t>製品１</t>
    <rPh sb="0" eb="2">
      <t>セイヒン</t>
    </rPh>
    <phoneticPr fontId="2"/>
  </si>
  <si>
    <t>製品２</t>
    <rPh sb="0" eb="2">
      <t>セイヒン</t>
    </rPh>
    <phoneticPr fontId="2"/>
  </si>
  <si>
    <t>製品３</t>
    <rPh sb="0" eb="2">
      <t>セイヒン</t>
    </rPh>
    <phoneticPr fontId="2"/>
  </si>
  <si>
    <t>製品４</t>
    <rPh sb="0" eb="2">
      <t>セイヒン</t>
    </rPh>
    <phoneticPr fontId="2"/>
  </si>
  <si>
    <t>出荷証明依頼日</t>
    <rPh sb="0" eb="2">
      <t>シュッカ</t>
    </rPh>
    <rPh sb="2" eb="4">
      <t>ショウメイ</t>
    </rPh>
    <rPh sb="4" eb="7">
      <t>イライビ</t>
    </rPh>
    <phoneticPr fontId="2"/>
  </si>
  <si>
    <t>３００ｍｌ</t>
    <phoneticPr fontId="2"/>
  </si>
  <si>
    <t>製品５</t>
    <rPh sb="0" eb="2">
      <t>セイヒン</t>
    </rPh>
    <phoneticPr fontId="2"/>
  </si>
  <si>
    <t>品名(5)</t>
    <rPh sb="0" eb="2">
      <t>ヒンメイ</t>
    </rPh>
    <phoneticPr fontId="2"/>
  </si>
  <si>
    <t>色名(5)</t>
    <rPh sb="0" eb="2">
      <t>イロメイ</t>
    </rPh>
    <phoneticPr fontId="2"/>
  </si>
  <si>
    <t>荷姿(5)</t>
    <rPh sb="0" eb="1">
      <t>ニ</t>
    </rPh>
    <rPh sb="1" eb="2">
      <t>スガタ</t>
    </rPh>
    <phoneticPr fontId="2"/>
  </si>
  <si>
    <t>数量(5)</t>
    <rPh sb="0" eb="2">
      <t>スウリョウ</t>
    </rPh>
    <phoneticPr fontId="2"/>
  </si>
  <si>
    <t>単位(5)</t>
    <rPh sb="0" eb="2">
      <t>タンイ</t>
    </rPh>
    <phoneticPr fontId="2"/>
  </si>
  <si>
    <t>備考(5)</t>
    <rPh sb="0" eb="2">
      <t>ビコウ</t>
    </rPh>
    <phoneticPr fontId="2"/>
  </si>
  <si>
    <t>宛先</t>
    <phoneticPr fontId="2"/>
  </si>
  <si>
    <t>に下記へ発送願います。</t>
    <rPh sb="1" eb="3">
      <t>カキ</t>
    </rPh>
    <rPh sb="4" eb="6">
      <t>ハッソウ</t>
    </rPh>
    <rPh sb="6" eb="7">
      <t>ネガ</t>
    </rPh>
    <phoneticPr fontId="2"/>
  </si>
  <si>
    <t>-記-</t>
    <rPh sb="1" eb="2">
      <t>キ</t>
    </rPh>
    <phoneticPr fontId="2"/>
  </si>
  <si>
    <t>下記へ送付願います</t>
    <rPh sb="0" eb="2">
      <t>カキ</t>
    </rPh>
    <rPh sb="3" eb="5">
      <t>ソウフ</t>
    </rPh>
    <rPh sb="5" eb="6">
      <t>ネガ</t>
    </rPh>
    <phoneticPr fontId="2"/>
  </si>
  <si>
    <t>電話番号</t>
    <rPh sb="0" eb="2">
      <t>デンワ</t>
    </rPh>
    <rPh sb="2" eb="4">
      <t>バンゴウ</t>
    </rPh>
    <phoneticPr fontId="2"/>
  </si>
  <si>
    <t>　さて、添付明細の出荷証明書をお手数ですが、</t>
    <rPh sb="4" eb="6">
      <t>テンプ</t>
    </rPh>
    <rPh sb="6" eb="8">
      <t>メイサイ</t>
    </rPh>
    <rPh sb="16" eb="18">
      <t>テスウ</t>
    </rPh>
    <phoneticPr fontId="2"/>
  </si>
  <si>
    <t>他必要書類</t>
    <rPh sb="0" eb="1">
      <t>タ</t>
    </rPh>
    <rPh sb="1" eb="3">
      <t>ヒツヨウ</t>
    </rPh>
    <rPh sb="3" eb="5">
      <t>ショルイ</t>
    </rPh>
    <phoneticPr fontId="2"/>
  </si>
  <si>
    <t>宛　　先</t>
    <rPh sb="0" eb="1">
      <t>アテ</t>
    </rPh>
    <rPh sb="3" eb="4">
      <t>サキ</t>
    </rPh>
    <phoneticPr fontId="2"/>
  </si>
  <si>
    <t>住　　所</t>
    <rPh sb="0" eb="1">
      <t>ジュウ</t>
    </rPh>
    <rPh sb="3" eb="4">
      <t>ショ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</si>
  <si>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</si>
  <si>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送付先電話番号</t>
    <rPh sb="0" eb="2">
      <t>ソウフ</t>
    </rPh>
    <rPh sb="2" eb="3">
      <t>サキ</t>
    </rPh>
    <rPh sb="3" eb="5">
      <t>デンワ</t>
    </rPh>
    <rPh sb="5" eb="7">
      <t>バンゴウ</t>
    </rPh>
    <phoneticPr fontId="2"/>
  </si>
  <si>
    <t>担当者名（受取人）</t>
    <rPh sb="0" eb="3">
      <t>タントウシャ</t>
    </rPh>
    <rPh sb="3" eb="4">
      <t>メイ</t>
    </rPh>
    <rPh sb="5" eb="7">
      <t>ウケトリ</t>
    </rPh>
    <rPh sb="7" eb="8">
      <t>ニン</t>
    </rPh>
    <phoneticPr fontId="2"/>
  </si>
  <si>
    <t>;</t>
    <phoneticPr fontId="2"/>
  </si>
  <si>
    <t>;</t>
    <phoneticPr fontId="2"/>
  </si>
  <si>
    <t>;</t>
    <phoneticPr fontId="2"/>
  </si>
  <si>
    <t>;</t>
    <phoneticPr fontId="2"/>
  </si>
  <si>
    <t>出荷証明書送付先名</t>
    <rPh sb="0" eb="2">
      <t>シュッカ</t>
    </rPh>
    <rPh sb="2" eb="4">
      <t>ショウメイ</t>
    </rPh>
    <rPh sb="4" eb="5">
      <t>ショ</t>
    </rPh>
    <rPh sb="5" eb="7">
      <t>ソウフ</t>
    </rPh>
    <rPh sb="7" eb="8">
      <t>サキ</t>
    </rPh>
    <rPh sb="8" eb="9">
      <t>メイ</t>
    </rPh>
    <phoneticPr fontId="2"/>
  </si>
  <si>
    <t>出 荷 証 明 書 発 行 依 頼 書 デ ー タ</t>
    <rPh sb="0" eb="1">
      <t>デ</t>
    </rPh>
    <rPh sb="2" eb="3">
      <t>ニ</t>
    </rPh>
    <rPh sb="4" eb="5">
      <t>アカシ</t>
    </rPh>
    <rPh sb="6" eb="7">
      <t>メイ</t>
    </rPh>
    <rPh sb="8" eb="9">
      <t>ショ</t>
    </rPh>
    <rPh sb="10" eb="11">
      <t>ハツ</t>
    </rPh>
    <rPh sb="12" eb="13">
      <t>ギョウ</t>
    </rPh>
    <rPh sb="14" eb="15">
      <t>ヤスシ</t>
    </rPh>
    <rPh sb="16" eb="17">
      <t>ヨリ</t>
    </rPh>
    <rPh sb="18" eb="19">
      <t>ショ</t>
    </rPh>
    <phoneticPr fontId="2"/>
  </si>
  <si>
    <t>証明書送付先住所</t>
    <rPh sb="0" eb="3">
      <t>ショウメイショ</t>
    </rPh>
    <rPh sb="3" eb="5">
      <t>ソウフ</t>
    </rPh>
    <rPh sb="5" eb="6">
      <t>サキ</t>
    </rPh>
    <rPh sb="6" eb="8">
      <t>ジュウショ</t>
    </rPh>
    <phoneticPr fontId="2"/>
  </si>
  <si>
    <r>
      <t>出　荷　証　明　書　明　細　デ ー タ</t>
    </r>
    <r>
      <rPr>
        <b/>
        <sz val="12"/>
        <color indexed="10"/>
        <rFont val="ＭＳ Ｐ明朝"/>
        <family val="1"/>
        <charset val="128"/>
      </rPr>
      <t>(空白を希望する場合は何も記入しないで下さい)</t>
    </r>
    <r>
      <rPr>
        <b/>
        <sz val="12"/>
        <rFont val="ＭＳ Ｐ明朝"/>
        <family val="1"/>
        <charset val="128"/>
      </rPr>
      <t>　　　　</t>
    </r>
    <rPh sb="0" eb="1">
      <t>デ</t>
    </rPh>
    <rPh sb="2" eb="3">
      <t>ニ</t>
    </rPh>
    <rPh sb="4" eb="5">
      <t>アカシ</t>
    </rPh>
    <rPh sb="6" eb="7">
      <t>メイ</t>
    </rPh>
    <rPh sb="8" eb="9">
      <t>ショ</t>
    </rPh>
    <rPh sb="10" eb="11">
      <t>メイ</t>
    </rPh>
    <rPh sb="12" eb="13">
      <t>ホソ</t>
    </rPh>
    <rPh sb="20" eb="22">
      <t>クウハク</t>
    </rPh>
    <rPh sb="23" eb="25">
      <t>キボウ</t>
    </rPh>
    <rPh sb="27" eb="29">
      <t>バアイ</t>
    </rPh>
    <rPh sb="30" eb="31">
      <t>ナニ</t>
    </rPh>
    <rPh sb="32" eb="34">
      <t>キニュウ</t>
    </rPh>
    <rPh sb="38" eb="39">
      <t>クダ</t>
    </rPh>
    <phoneticPr fontId="2"/>
  </si>
  <si>
    <t>発行依頼者名</t>
    <rPh sb="0" eb="2">
      <t>ハッコウ</t>
    </rPh>
    <rPh sb="2" eb="5">
      <t>イライシャ</t>
    </rPh>
    <rPh sb="5" eb="6">
      <t>ナ</t>
    </rPh>
    <phoneticPr fontId="2"/>
  </si>
  <si>
    <t>発行依頼元</t>
    <rPh sb="0" eb="2">
      <t>ハッコウ</t>
    </rPh>
    <rPh sb="2" eb="5">
      <t>イライモト</t>
    </rPh>
    <phoneticPr fontId="2"/>
  </si>
  <si>
    <t>依頼元電話番号</t>
    <rPh sb="0" eb="3">
      <t>イライモト</t>
    </rPh>
    <rPh sb="3" eb="5">
      <t>デンワ</t>
    </rPh>
    <rPh sb="5" eb="7">
      <t>バンゴウ</t>
    </rPh>
    <phoneticPr fontId="2"/>
  </si>
  <si>
    <t>TEL：</t>
    <phoneticPr fontId="2"/>
  </si>
  <si>
    <t>製品６</t>
    <rPh sb="0" eb="2">
      <t>セイヒン</t>
    </rPh>
    <phoneticPr fontId="2"/>
  </si>
  <si>
    <t>品名(6)</t>
    <rPh sb="0" eb="2">
      <t>ヒンメイ</t>
    </rPh>
    <phoneticPr fontId="2"/>
  </si>
  <si>
    <t>色名(6)</t>
    <rPh sb="0" eb="2">
      <t>イロメイ</t>
    </rPh>
    <phoneticPr fontId="2"/>
  </si>
  <si>
    <t>荷姿(6)</t>
    <rPh sb="0" eb="1">
      <t>ニ</t>
    </rPh>
    <rPh sb="1" eb="2">
      <t>スガタ</t>
    </rPh>
    <phoneticPr fontId="2"/>
  </si>
  <si>
    <t>数量(6)</t>
    <rPh sb="0" eb="2">
      <t>スウリョウ</t>
    </rPh>
    <phoneticPr fontId="2"/>
  </si>
  <si>
    <t>単位(6)</t>
    <rPh sb="0" eb="2">
      <t>タンイ</t>
    </rPh>
    <phoneticPr fontId="2"/>
  </si>
  <si>
    <t>備考(6)</t>
    <rPh sb="0" eb="2">
      <t>ビコウ</t>
    </rPh>
    <phoneticPr fontId="2"/>
  </si>
  <si>
    <t>製品７</t>
    <rPh sb="0" eb="2">
      <t>セイヒン</t>
    </rPh>
    <phoneticPr fontId="2"/>
  </si>
  <si>
    <t>品名(7)</t>
    <rPh sb="0" eb="2">
      <t>ヒンメイ</t>
    </rPh>
    <phoneticPr fontId="2"/>
  </si>
  <si>
    <t>色名(7)</t>
    <rPh sb="0" eb="2">
      <t>イロメイ</t>
    </rPh>
    <phoneticPr fontId="2"/>
  </si>
  <si>
    <t>荷姿(7)</t>
    <rPh sb="0" eb="1">
      <t>ニ</t>
    </rPh>
    <rPh sb="1" eb="2">
      <t>スガタ</t>
    </rPh>
    <phoneticPr fontId="2"/>
  </si>
  <si>
    <t>数量(7)</t>
    <rPh sb="0" eb="2">
      <t>スウリョウ</t>
    </rPh>
    <phoneticPr fontId="2"/>
  </si>
  <si>
    <t>単位(7)</t>
    <rPh sb="0" eb="2">
      <t>タンイ</t>
    </rPh>
    <phoneticPr fontId="2"/>
  </si>
  <si>
    <t>備考(7)</t>
    <rPh sb="0" eb="2">
      <t>ビコウ</t>
    </rPh>
    <phoneticPr fontId="2"/>
  </si>
  <si>
    <t>製品８</t>
    <rPh sb="0" eb="2">
      <t>セイヒン</t>
    </rPh>
    <phoneticPr fontId="2"/>
  </si>
  <si>
    <t>品名(8)</t>
    <rPh sb="0" eb="2">
      <t>ヒンメイ</t>
    </rPh>
    <phoneticPr fontId="2"/>
  </si>
  <si>
    <t>色名(8)</t>
    <rPh sb="0" eb="2">
      <t>イロメイ</t>
    </rPh>
    <phoneticPr fontId="2"/>
  </si>
  <si>
    <t>荷姿(8)</t>
    <rPh sb="0" eb="1">
      <t>ニ</t>
    </rPh>
    <rPh sb="1" eb="2">
      <t>スガタ</t>
    </rPh>
    <phoneticPr fontId="2"/>
  </si>
  <si>
    <t>数量(8)</t>
    <rPh sb="0" eb="2">
      <t>スウリョウ</t>
    </rPh>
    <phoneticPr fontId="2"/>
  </si>
  <si>
    <t>単位(8)</t>
    <rPh sb="0" eb="2">
      <t>タンイ</t>
    </rPh>
    <phoneticPr fontId="2"/>
  </si>
  <si>
    <t>備考(8)</t>
    <rPh sb="0" eb="2">
      <t>ビコウ</t>
    </rPh>
    <phoneticPr fontId="2"/>
  </si>
  <si>
    <t>品名</t>
    <rPh sb="0" eb="2">
      <t>ヒンメイ</t>
    </rPh>
    <phoneticPr fontId="2"/>
  </si>
  <si>
    <t>荷姿</t>
    <rPh sb="0" eb="1">
      <t>ニ</t>
    </rPh>
    <rPh sb="1" eb="2">
      <t>スガタ</t>
    </rPh>
    <phoneticPr fontId="2"/>
  </si>
  <si>
    <t>トスシール381.83.84.380.803</t>
    <phoneticPr fontId="2"/>
  </si>
  <si>
    <t>トスシール381.83.84.380.804</t>
  </si>
  <si>
    <t>カラーマスター各色</t>
    <rPh sb="7" eb="8">
      <t>カク</t>
    </rPh>
    <rPh sb="8" eb="9">
      <t>イロ</t>
    </rPh>
    <phoneticPr fontId="2"/>
  </si>
  <si>
    <t>防カビ剤入り</t>
    <rPh sb="0" eb="1">
      <t>ボウ</t>
    </rPh>
    <rPh sb="3" eb="4">
      <t>ザイ</t>
    </rPh>
    <rPh sb="4" eb="5">
      <t>イ</t>
    </rPh>
    <phoneticPr fontId="2"/>
  </si>
  <si>
    <t>遅延剤</t>
    <rPh sb="0" eb="2">
      <t>チエン</t>
    </rPh>
    <rPh sb="2" eb="3">
      <t>ザイ</t>
    </rPh>
    <phoneticPr fontId="2"/>
  </si>
  <si>
    <t>防火戸用指定シーリング材</t>
    <rPh sb="0" eb="2">
      <t>ボウカ</t>
    </rPh>
    <rPh sb="2" eb="3">
      <t>ト</t>
    </rPh>
    <rPh sb="3" eb="4">
      <t>ヨウ</t>
    </rPh>
    <rPh sb="4" eb="6">
      <t>シテイ</t>
    </rPh>
    <rPh sb="11" eb="12">
      <t>ザイ</t>
    </rPh>
    <phoneticPr fontId="2"/>
  </si>
  <si>
    <t>担当者</t>
    <rPh sb="0" eb="2">
      <t>タントウ</t>
    </rPh>
    <rPh sb="2" eb="3">
      <t>シャ</t>
    </rPh>
    <phoneticPr fontId="2"/>
  </si>
  <si>
    <t>硬化遅延剤</t>
    <rPh sb="0" eb="2">
      <t>コウカ</t>
    </rPh>
    <rPh sb="2" eb="4">
      <t>チエン</t>
    </rPh>
    <rPh sb="4" eb="5">
      <t>ザイ</t>
    </rPh>
    <phoneticPr fontId="2"/>
  </si>
  <si>
    <t>333ｍｌ</t>
    <phoneticPr fontId="2"/>
  </si>
  <si>
    <t>トスシール３８１</t>
    <phoneticPr fontId="2"/>
  </si>
  <si>
    <t>アルミグレイ（S）</t>
    <phoneticPr fontId="2"/>
  </si>
  <si>
    <t>333ｍｌ</t>
  </si>
  <si>
    <t>本</t>
    <rPh sb="0" eb="1">
      <t>ホン</t>
    </rPh>
    <phoneticPr fontId="2"/>
  </si>
  <si>
    <t>トスシール361</t>
    <phoneticPr fontId="2"/>
  </si>
  <si>
    <t>トスシール８３</t>
    <phoneticPr fontId="2"/>
  </si>
  <si>
    <t>クリア（C）</t>
    <phoneticPr fontId="2"/>
  </si>
  <si>
    <t>３３３ｍｌ</t>
    <phoneticPr fontId="2"/>
  </si>
  <si>
    <t>4L</t>
    <phoneticPr fontId="2"/>
  </si>
  <si>
    <t>トスシール８４</t>
    <phoneticPr fontId="2"/>
  </si>
  <si>
    <t>ブラック（B）</t>
    <phoneticPr fontId="2"/>
  </si>
  <si>
    <t>０．２７Ｌ</t>
    <phoneticPr fontId="2"/>
  </si>
  <si>
    <t>トスプライムA.C.D.F</t>
    <phoneticPr fontId="2"/>
  </si>
  <si>
    <t>300ml</t>
    <phoneticPr fontId="2"/>
  </si>
  <si>
    <t>トスシール３６１</t>
    <phoneticPr fontId="2"/>
  </si>
  <si>
    <t>ホワイト（W）</t>
    <phoneticPr fontId="2"/>
  </si>
  <si>
    <t>４Ｌ</t>
    <phoneticPr fontId="2"/>
  </si>
  <si>
    <t>4L</t>
  </si>
  <si>
    <t>セット</t>
    <phoneticPr fontId="2"/>
  </si>
  <si>
    <t>トスシール３８０</t>
    <phoneticPr fontId="2"/>
  </si>
  <si>
    <t>アイボリー</t>
    <phoneticPr fontId="2"/>
  </si>
  <si>
    <t>0.27Ｌ</t>
    <phoneticPr fontId="2"/>
  </si>
  <si>
    <t>トスシール８０３</t>
    <phoneticPr fontId="2"/>
  </si>
  <si>
    <t>ライトアイボリー（W3）</t>
    <phoneticPr fontId="2"/>
  </si>
  <si>
    <t>トスシール６４</t>
    <phoneticPr fontId="2"/>
  </si>
  <si>
    <t>ダークアイボリー（W4）</t>
    <phoneticPr fontId="2"/>
  </si>
  <si>
    <t>3L</t>
  </si>
  <si>
    <t>20ｇ</t>
    <phoneticPr fontId="2"/>
  </si>
  <si>
    <t>トスシール８１１</t>
    <phoneticPr fontId="2"/>
  </si>
  <si>
    <t>ニューアイボリー（W20）</t>
    <phoneticPr fontId="2"/>
  </si>
  <si>
    <t>トスプライムＣ</t>
    <phoneticPr fontId="2"/>
  </si>
  <si>
    <t>グレイ（G）</t>
    <phoneticPr fontId="2"/>
  </si>
  <si>
    <t>300ｍｌ</t>
    <phoneticPr fontId="2"/>
  </si>
  <si>
    <t>缶</t>
    <rPh sb="0" eb="1">
      <t>カン</t>
    </rPh>
    <phoneticPr fontId="2"/>
  </si>
  <si>
    <t>トスシール64</t>
    <phoneticPr fontId="2"/>
  </si>
  <si>
    <t>トスプライムＤ</t>
    <phoneticPr fontId="2"/>
  </si>
  <si>
    <t>ライトグレイ</t>
    <phoneticPr fontId="2"/>
  </si>
  <si>
    <t>JISA5758</t>
    <phoneticPr fontId="2"/>
  </si>
  <si>
    <t>300ｍｌ</t>
    <phoneticPr fontId="2"/>
  </si>
  <si>
    <t>3L</t>
    <phoneticPr fontId="2"/>
  </si>
  <si>
    <t>トスプライムＥ</t>
    <phoneticPr fontId="2"/>
  </si>
  <si>
    <t>トスプライムニューＦ</t>
    <phoneticPr fontId="2"/>
  </si>
  <si>
    <t>ミディアムグレイ（G7）</t>
    <phoneticPr fontId="2"/>
  </si>
  <si>
    <t>カラーマスター</t>
    <phoneticPr fontId="2"/>
  </si>
  <si>
    <t>ダークブラウン</t>
    <phoneticPr fontId="2"/>
  </si>
  <si>
    <t>0.27L</t>
    <phoneticPr fontId="2"/>
  </si>
  <si>
    <t>コ</t>
    <phoneticPr fontId="2"/>
  </si>
  <si>
    <t>YP９３４１</t>
    <phoneticPr fontId="2"/>
  </si>
  <si>
    <t>ブラウン（A9） 　</t>
    <phoneticPr fontId="2"/>
  </si>
  <si>
    <t>500ｍｌ</t>
    <phoneticPr fontId="2"/>
  </si>
  <si>
    <t>ステンカラー（SK）</t>
    <phoneticPr fontId="2"/>
  </si>
  <si>
    <t>コ</t>
    <phoneticPr fontId="2"/>
  </si>
  <si>
    <t>ベージュ（BE)</t>
    <phoneticPr fontId="2"/>
  </si>
  <si>
    <t>ダークグレイ（ＤＧ）</t>
    <phoneticPr fontId="2"/>
  </si>
  <si>
    <t>ニューグレイ</t>
    <phoneticPr fontId="2"/>
  </si>
  <si>
    <t>*SDSの添付依頼は、トスシールの色をご指定下さい。</t>
    <rPh sb="5" eb="7">
      <t>テンプ</t>
    </rPh>
    <rPh sb="7" eb="9">
      <t>イライ</t>
    </rPh>
    <rPh sb="17" eb="18">
      <t>イロ</t>
    </rPh>
    <rPh sb="20" eb="22">
      <t>シテイ</t>
    </rPh>
    <rPh sb="22" eb="23">
      <t>クダ</t>
    </rPh>
    <phoneticPr fontId="2"/>
  </si>
  <si>
    <t>トスコート10</t>
    <phoneticPr fontId="2"/>
  </si>
  <si>
    <t>20Kg</t>
    <phoneticPr fontId="2"/>
  </si>
  <si>
    <t>メールアドレス　tosseal.getos@momentive.com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</si>
</sst>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aaa\)"/>
    <numFmt numFmtId="177" formatCode="0_);[Red]\(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u/>
      <sz val="2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u/>
      <sz val="16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HGS創英角ｺﾞｼｯｸUB"/>
      <family val="3"/>
      <charset val="128"/>
    </font>
    <font>
      <sz val="18"/>
      <name val="ＭＳ 明朝"/>
      <family val="1"/>
      <charset val="128"/>
    </font>
    <font>
      <sz val="12"/>
      <color indexed="9"/>
      <name val="ＭＳ Ｐ明朝"/>
      <family val="1"/>
      <charset val="128"/>
    </font>
    <font>
      <b/>
      <u/>
      <sz val="12"/>
      <color indexed="10"/>
      <name val="ＭＳ 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color theme="0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58" fontId="5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58" fontId="11" fillId="0" borderId="0" xfId="0" applyNumberFormat="1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center" vertical="center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58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58" fontId="15" fillId="0" borderId="0" xfId="0" applyNumberFormat="1" applyFont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1" fillId="0" borderId="0" xfId="0" applyFont="1"/>
    <xf numFmtId="0" fontId="5" fillId="0" borderId="0" xfId="0" quotePrefix="1" applyFont="1" applyAlignment="1">
      <alignment horizontal="center" vertical="center"/>
    </xf>
    <xf numFmtId="0" fontId="22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58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>
      <alignment horizontal="center"/>
    </xf>
    <xf numFmtId="0" fontId="5" fillId="3" borderId="11" xfId="0" applyFont="1" applyFill="1" applyBorder="1" applyAlignment="1" applyProtection="1">
      <alignment horizontal="left" vertical="center"/>
      <protection locked="0"/>
    </xf>
    <xf numFmtId="58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5" fillId="3" borderId="16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/>
    <xf numFmtId="49" fontId="25" fillId="0" borderId="0" xfId="0" applyNumberFormat="1" applyFont="1"/>
    <xf numFmtId="0" fontId="5" fillId="3" borderId="17" xfId="0" applyNumberFormat="1" applyFont="1" applyFill="1" applyBorder="1" applyAlignment="1" applyProtection="1">
      <alignment horizontal="left" vertical="center"/>
      <protection locked="0"/>
    </xf>
    <xf numFmtId="49" fontId="26" fillId="0" borderId="0" xfId="0" applyNumberFormat="1" applyFont="1" applyBorder="1" applyProtection="1">
      <protection locked="0"/>
    </xf>
    <xf numFmtId="0" fontId="5" fillId="3" borderId="16" xfId="0" applyNumberFormat="1" applyFont="1" applyFill="1" applyBorder="1" applyAlignment="1" applyProtection="1">
      <alignment horizontal="left" vertical="center"/>
    </xf>
    <xf numFmtId="0" fontId="5" fillId="3" borderId="18" xfId="0" applyNumberFormat="1" applyFont="1" applyFill="1" applyBorder="1" applyAlignment="1" applyProtection="1">
      <alignment horizontal="left" vertical="center"/>
      <protection locked="0"/>
    </xf>
    <xf numFmtId="49" fontId="25" fillId="0" borderId="0" xfId="0" applyNumberFormat="1" applyFont="1" applyBorder="1"/>
    <xf numFmtId="0" fontId="3" fillId="0" borderId="0" xfId="0" applyNumberFormat="1" applyFont="1"/>
    <xf numFmtId="0" fontId="26" fillId="0" borderId="0" xfId="0" applyFont="1" applyFill="1" applyBorder="1" applyAlignment="1">
      <alignment horizontal="center"/>
    </xf>
    <xf numFmtId="0" fontId="25" fillId="0" borderId="0" xfId="0" applyFont="1" applyBorder="1"/>
    <xf numFmtId="0" fontId="25" fillId="0" borderId="0" xfId="0" applyFont="1" applyBorder="1" applyProtection="1"/>
    <xf numFmtId="0" fontId="26" fillId="0" borderId="0" xfId="0" applyFont="1" applyBorder="1" applyProtection="1"/>
    <xf numFmtId="0" fontId="21" fillId="0" borderId="0" xfId="0" applyFont="1" applyBorder="1"/>
    <xf numFmtId="14" fontId="5" fillId="3" borderId="4" xfId="0" applyNumberFormat="1" applyFont="1" applyFill="1" applyBorder="1" applyAlignment="1" applyProtection="1">
      <alignment horizontal="left" vertical="center"/>
      <protection locked="0"/>
    </xf>
    <xf numFmtId="14" fontId="5" fillId="3" borderId="5" xfId="0" applyNumberFormat="1" applyFont="1" applyFill="1" applyBorder="1" applyAlignment="1" applyProtection="1">
      <alignment horizontal="left" vertical="center"/>
      <protection locked="0"/>
    </xf>
    <xf numFmtId="58" fontId="15" fillId="0" borderId="0" xfId="0" applyNumberFormat="1" applyFont="1" applyAlignment="1" applyProtection="1">
      <alignment horizontal="left" vertical="center"/>
      <protection hidden="1"/>
    </xf>
    <xf numFmtId="56" fontId="5" fillId="3" borderId="4" xfId="0" applyNumberFormat="1" applyFont="1" applyFill="1" applyBorder="1" applyAlignment="1" applyProtection="1">
      <alignment horizontal="left" vertical="center"/>
      <protection locked="0"/>
    </xf>
    <xf numFmtId="49" fontId="26" fillId="0" borderId="0" xfId="0" applyNumberFormat="1" applyFont="1" applyFill="1" applyBorder="1" applyAlignment="1">
      <alignment horizontal="center" wrapText="1"/>
    </xf>
    <xf numFmtId="0" fontId="19" fillId="0" borderId="19" xfId="0" applyFont="1" applyFill="1" applyBorder="1" applyAlignment="1">
      <alignment horizontal="center" vertical="center" textRotation="255"/>
    </xf>
    <xf numFmtId="0" fontId="19" fillId="0" borderId="20" xfId="0" applyFont="1" applyFill="1" applyBorder="1" applyAlignment="1">
      <alignment horizontal="center" vertical="center" textRotation="255"/>
    </xf>
    <xf numFmtId="0" fontId="19" fillId="0" borderId="21" xfId="0" applyFont="1" applyFill="1" applyBorder="1" applyAlignment="1">
      <alignment horizontal="center" vertical="center" textRotation="255"/>
    </xf>
    <xf numFmtId="0" fontId="18" fillId="0" borderId="13" xfId="0" applyFont="1" applyFill="1" applyBorder="1" applyAlignment="1">
      <alignment horizontal="distributed" vertical="center" shrinkToFit="1"/>
    </xf>
    <xf numFmtId="0" fontId="18" fillId="0" borderId="9" xfId="0" applyFont="1" applyFill="1" applyBorder="1" applyAlignment="1">
      <alignment horizontal="distributed" vertical="center" shrinkToFit="1"/>
    </xf>
    <xf numFmtId="0" fontId="18" fillId="0" borderId="13" xfId="0" applyFont="1" applyFill="1" applyBorder="1" applyAlignment="1">
      <alignment horizontal="distributed" vertical="center"/>
    </xf>
    <xf numFmtId="0" fontId="18" fillId="0" borderId="9" xfId="0" applyFont="1" applyFill="1" applyBorder="1" applyAlignment="1">
      <alignment horizontal="distributed" vertical="center"/>
    </xf>
    <xf numFmtId="0" fontId="18" fillId="0" borderId="2" xfId="0" applyFont="1" applyFill="1" applyBorder="1" applyAlignment="1">
      <alignment horizontal="distributed" vertical="center" shrinkToFit="1"/>
    </xf>
    <xf numFmtId="0" fontId="18" fillId="0" borderId="11" xfId="0" applyFont="1" applyFill="1" applyBorder="1" applyAlignment="1">
      <alignment horizontal="distributed" vertical="center" shrinkToFit="1"/>
    </xf>
    <xf numFmtId="0" fontId="18" fillId="0" borderId="22" xfId="0" applyFont="1" applyFill="1" applyBorder="1" applyAlignment="1">
      <alignment horizontal="distributed" vertical="center" shrinkToFit="1"/>
    </xf>
    <xf numFmtId="0" fontId="18" fillId="0" borderId="23" xfId="0" applyFont="1" applyFill="1" applyBorder="1" applyAlignment="1">
      <alignment horizontal="distributed" vertical="center" shrinkToFit="1"/>
    </xf>
    <xf numFmtId="0" fontId="18" fillId="0" borderId="12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24" xfId="0" applyFont="1" applyFill="1" applyBorder="1" applyAlignment="1">
      <alignment horizontal="distributed" vertical="center"/>
    </xf>
    <xf numFmtId="49" fontId="27" fillId="0" borderId="0" xfId="0" applyNumberFormat="1" applyFont="1" applyFill="1" applyBorder="1" applyAlignment="1">
      <alignment horizontal="center" wrapText="1"/>
    </xf>
    <xf numFmtId="49" fontId="18" fillId="2" borderId="27" xfId="0" applyNumberFormat="1" applyFont="1" applyFill="1" applyBorder="1" applyAlignment="1">
      <alignment horizontal="center" wrapText="1"/>
    </xf>
    <xf numFmtId="49" fontId="4" fillId="2" borderId="28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56" fontId="5" fillId="0" borderId="0" xfId="0" applyNumberFormat="1" applyFont="1" applyBorder="1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58" fontId="8" fillId="0" borderId="0" xfId="0" applyNumberFormat="1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/>
      <protection hidden="1"/>
    </xf>
    <xf numFmtId="58" fontId="5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58" fontId="14" fillId="0" borderId="0" xfId="0" applyNumberFormat="1" applyFont="1" applyAlignment="1" applyProtection="1">
      <alignment horizontal="left" vertical="center"/>
      <protection hidden="1"/>
    </xf>
    <xf numFmtId="0" fontId="20" fillId="0" borderId="0" xfId="0" applyFont="1" applyFill="1" applyAlignment="1">
      <alignment horizontal="distributed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58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31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L72"/>
  <sheetViews>
    <sheetView tabSelected="1" workbookViewId="0">
      <selection activeCell="C36" sqref="C36"/>
    </sheetView>
  </sheetViews>
  <sheetFormatPr defaultColWidth="9" defaultRowHeight="21" customHeight="1" x14ac:dyDescent="0.15"/>
  <cols>
    <col min="1" max="1" width="7.625" style="2" customWidth="1"/>
    <col min="2" max="2" width="15.125" style="2" customWidth="1"/>
    <col min="3" max="3" width="72.25" style="3" customWidth="1"/>
    <col min="4" max="4" width="2.75" style="53" customWidth="1"/>
    <col min="5" max="5" width="9" style="53" hidden="1" customWidth="1"/>
    <col min="6" max="6" width="16.25" style="69" customWidth="1"/>
    <col min="7" max="7" width="12" style="69" customWidth="1"/>
    <col min="8" max="8" width="22.25" style="73" customWidth="1"/>
    <col min="9" max="9" width="26.5" style="73" customWidth="1"/>
    <col min="10" max="10" width="28" style="73" customWidth="1"/>
    <col min="11" max="11" width="26.5" style="35" customWidth="1"/>
    <col min="12" max="16384" width="9" style="3"/>
  </cols>
  <sheetData>
    <row r="1" spans="1:12" ht="21" customHeight="1" x14ac:dyDescent="0.15">
      <c r="A1" s="90" t="s">
        <v>84</v>
      </c>
      <c r="B1" s="91"/>
      <c r="C1" s="92"/>
      <c r="H1" s="70"/>
      <c r="I1" s="70"/>
      <c r="J1" s="70"/>
      <c r="K1" s="62"/>
      <c r="L1" s="61"/>
    </row>
    <row r="2" spans="1:12" ht="21" customHeight="1" x14ac:dyDescent="0.15">
      <c r="A2" s="84" t="s">
        <v>58</v>
      </c>
      <c r="B2" s="93"/>
      <c r="C2" s="77"/>
      <c r="H2" s="70"/>
      <c r="I2" s="70"/>
      <c r="J2" s="70"/>
      <c r="K2" s="62"/>
      <c r="L2" s="61"/>
    </row>
    <row r="3" spans="1:12" ht="21" customHeight="1" x14ac:dyDescent="0.15">
      <c r="A3" s="84" t="s">
        <v>88</v>
      </c>
      <c r="B3" s="85"/>
      <c r="C3" s="38"/>
      <c r="H3" s="70"/>
      <c r="I3" s="70"/>
      <c r="J3" s="70"/>
      <c r="K3" s="62"/>
      <c r="L3" s="61"/>
    </row>
    <row r="4" spans="1:12" ht="21" customHeight="1" x14ac:dyDescent="0.15">
      <c r="A4" s="84" t="s">
        <v>89</v>
      </c>
      <c r="B4" s="85"/>
      <c r="C4" s="38"/>
      <c r="H4" s="70"/>
      <c r="I4" s="70"/>
      <c r="J4" s="70"/>
      <c r="K4" s="62"/>
      <c r="L4" s="61"/>
    </row>
    <row r="5" spans="1:12" ht="21" customHeight="1" x14ac:dyDescent="0.15">
      <c r="A5" s="82" t="s">
        <v>87</v>
      </c>
      <c r="B5" s="83"/>
      <c r="C5" s="38"/>
      <c r="H5" s="70"/>
      <c r="I5" s="70"/>
      <c r="J5" s="70"/>
      <c r="K5" s="62"/>
      <c r="L5" s="61"/>
    </row>
    <row r="6" spans="1:12" ht="21" customHeight="1" x14ac:dyDescent="0.15">
      <c r="A6" s="84" t="s">
        <v>51</v>
      </c>
      <c r="B6" s="85"/>
      <c r="C6" s="74"/>
      <c r="H6" s="70">
        <v>11</v>
      </c>
      <c r="I6" s="70"/>
      <c r="J6" s="70"/>
      <c r="K6" s="62"/>
      <c r="L6" s="61"/>
    </row>
    <row r="7" spans="1:12" ht="21" customHeight="1" x14ac:dyDescent="0.15">
      <c r="A7" s="82" t="s">
        <v>2</v>
      </c>
      <c r="B7" s="83"/>
      <c r="C7" s="37"/>
      <c r="H7" s="70">
        <v>4</v>
      </c>
      <c r="I7" s="70"/>
      <c r="J7" s="70"/>
      <c r="K7" s="62"/>
      <c r="L7" s="61"/>
    </row>
    <row r="8" spans="1:12" ht="29.25" customHeight="1" x14ac:dyDescent="0.15">
      <c r="A8" s="86" t="s">
        <v>83</v>
      </c>
      <c r="B8" s="87"/>
      <c r="C8" s="38"/>
      <c r="H8" s="70"/>
      <c r="I8" s="70"/>
      <c r="J8" s="70"/>
      <c r="K8" s="62"/>
      <c r="L8" s="61"/>
    </row>
    <row r="9" spans="1:12" ht="28.5" customHeight="1" x14ac:dyDescent="0.15">
      <c r="A9" s="86" t="s">
        <v>78</v>
      </c>
      <c r="B9" s="87"/>
      <c r="C9" s="38"/>
      <c r="H9" s="70"/>
      <c r="I9" s="70"/>
      <c r="J9" s="70"/>
      <c r="K9" s="62"/>
      <c r="L9" s="61"/>
    </row>
    <row r="10" spans="1:12" ht="66.75" customHeight="1" x14ac:dyDescent="0.15">
      <c r="A10" s="86" t="s">
        <v>85</v>
      </c>
      <c r="B10" s="87"/>
      <c r="C10" s="39"/>
      <c r="H10" s="70"/>
      <c r="I10" s="70"/>
      <c r="J10" s="70"/>
      <c r="K10" s="62"/>
      <c r="L10" s="61"/>
    </row>
    <row r="11" spans="1:12" ht="26.25" customHeight="1" x14ac:dyDescent="0.15">
      <c r="A11" s="86" t="s">
        <v>77</v>
      </c>
      <c r="B11" s="87"/>
      <c r="C11" s="38"/>
      <c r="H11" s="70"/>
      <c r="I11" s="70"/>
      <c r="J11" s="70"/>
      <c r="K11" s="62"/>
      <c r="L11" s="61"/>
    </row>
    <row r="12" spans="1:12" ht="30.75" customHeight="1" thickBot="1" x14ac:dyDescent="0.2">
      <c r="A12" s="88" t="s">
        <v>73</v>
      </c>
      <c r="B12" s="89"/>
      <c r="C12" s="40"/>
      <c r="H12" s="70"/>
      <c r="I12" s="70"/>
      <c r="J12" s="70"/>
      <c r="K12" s="62"/>
      <c r="L12" s="61"/>
    </row>
    <row r="13" spans="1:12" ht="21" customHeight="1" x14ac:dyDescent="0.15">
      <c r="A13" s="90" t="s">
        <v>86</v>
      </c>
      <c r="B13" s="91"/>
      <c r="C13" s="92"/>
      <c r="H13" s="70"/>
      <c r="I13" s="70"/>
      <c r="J13" s="70"/>
      <c r="K13" s="62"/>
      <c r="L13" s="61"/>
    </row>
    <row r="14" spans="1:12" ht="21" customHeight="1" x14ac:dyDescent="0.15">
      <c r="A14" s="82" t="s">
        <v>1</v>
      </c>
      <c r="B14" s="83"/>
      <c r="C14" s="74"/>
      <c r="H14" s="70"/>
      <c r="I14" s="70"/>
      <c r="J14" s="70"/>
      <c r="K14" s="62"/>
      <c r="L14" s="61"/>
    </row>
    <row r="15" spans="1:12" ht="21" customHeight="1" x14ac:dyDescent="0.15">
      <c r="A15" s="84" t="s">
        <v>67</v>
      </c>
      <c r="B15" s="85"/>
      <c r="C15" s="38"/>
      <c r="H15" s="70"/>
      <c r="I15" s="70"/>
      <c r="J15" s="70"/>
      <c r="K15" s="62"/>
      <c r="L15" s="61"/>
    </row>
    <row r="16" spans="1:12" ht="42" customHeight="1" x14ac:dyDescent="0.15">
      <c r="A16" s="84" t="s">
        <v>52</v>
      </c>
      <c r="B16" s="85"/>
      <c r="C16" s="39"/>
      <c r="H16" s="70"/>
      <c r="I16" s="70"/>
      <c r="J16" s="70"/>
      <c r="K16" s="62"/>
      <c r="L16" s="61"/>
    </row>
    <row r="17" spans="1:12" ht="21" customHeight="1" x14ac:dyDescent="0.15">
      <c r="A17" s="84" t="s">
        <v>9</v>
      </c>
      <c r="B17" s="85"/>
      <c r="C17" s="38"/>
      <c r="H17" s="70"/>
      <c r="I17" s="70"/>
      <c r="J17" s="70"/>
      <c r="K17" s="62"/>
      <c r="L17" s="61"/>
    </row>
    <row r="18" spans="1:12" ht="21" customHeight="1" x14ac:dyDescent="0.15">
      <c r="A18" s="84" t="s">
        <v>53</v>
      </c>
      <c r="B18" s="85"/>
      <c r="C18" s="38"/>
      <c r="H18" s="70"/>
      <c r="I18" s="70"/>
      <c r="J18" s="70"/>
      <c r="K18" s="62"/>
      <c r="L18" s="61"/>
    </row>
    <row r="19" spans="1:12" ht="21" customHeight="1" x14ac:dyDescent="0.15">
      <c r="A19" s="84" t="s">
        <v>7</v>
      </c>
      <c r="B19" s="85"/>
      <c r="C19" s="38"/>
      <c r="H19" s="70"/>
      <c r="I19" s="70"/>
      <c r="J19" s="70"/>
      <c r="K19" s="62"/>
      <c r="L19" s="61"/>
    </row>
    <row r="20" spans="1:12" ht="21" customHeight="1" thickBot="1" x14ac:dyDescent="0.2">
      <c r="A20" s="94" t="s">
        <v>6</v>
      </c>
      <c r="B20" s="95"/>
      <c r="C20" s="75"/>
      <c r="H20" s="70"/>
      <c r="I20" s="70"/>
      <c r="J20" s="70"/>
      <c r="K20" s="62"/>
      <c r="L20" s="61"/>
    </row>
    <row r="21" spans="1:12" ht="21" customHeight="1" x14ac:dyDescent="0.15">
      <c r="A21" s="79" t="s">
        <v>54</v>
      </c>
      <c r="B21" s="56" t="s">
        <v>23</v>
      </c>
      <c r="C21" s="63"/>
      <c r="E21" s="54"/>
      <c r="F21" s="69" t="s">
        <v>112</v>
      </c>
      <c r="G21" s="69" t="s">
        <v>113</v>
      </c>
      <c r="H21" s="70"/>
      <c r="I21" s="70"/>
      <c r="J21" s="70"/>
      <c r="K21" s="62"/>
      <c r="L21" s="61"/>
    </row>
    <row r="22" spans="1:12" ht="21" customHeight="1" x14ac:dyDescent="0.15">
      <c r="A22" s="80"/>
      <c r="B22" s="57" t="s">
        <v>24</v>
      </c>
      <c r="C22" s="60"/>
      <c r="E22" s="97" t="s">
        <v>115</v>
      </c>
      <c r="F22" s="78" t="s">
        <v>114</v>
      </c>
      <c r="H22" s="71"/>
      <c r="I22" s="72"/>
      <c r="J22" s="72"/>
      <c r="K22" s="64"/>
      <c r="L22" s="61"/>
    </row>
    <row r="23" spans="1:12" ht="21" customHeight="1" x14ac:dyDescent="0.15">
      <c r="A23" s="80"/>
      <c r="B23" s="57" t="s">
        <v>25</v>
      </c>
      <c r="C23" s="65" t="str">
        <f>IF(C21="","",VLOOKUP(C21,$H$23:$L$38,4,0))</f>
        <v/>
      </c>
      <c r="E23" s="98"/>
      <c r="F23" s="96"/>
      <c r="G23" s="69" t="s">
        <v>122</v>
      </c>
      <c r="H23" s="72" t="s">
        <v>123</v>
      </c>
      <c r="I23" s="72" t="s">
        <v>124</v>
      </c>
      <c r="J23" s="72" t="s">
        <v>59</v>
      </c>
      <c r="K23" s="64" t="s">
        <v>125</v>
      </c>
      <c r="L23" s="61" t="s">
        <v>126</v>
      </c>
    </row>
    <row r="24" spans="1:12" ht="21" customHeight="1" x14ac:dyDescent="0.15">
      <c r="A24" s="80"/>
      <c r="B24" s="57" t="s">
        <v>43</v>
      </c>
      <c r="C24" s="60"/>
      <c r="E24" s="54"/>
      <c r="F24" s="78" t="s">
        <v>127</v>
      </c>
      <c r="H24" s="72" t="s">
        <v>128</v>
      </c>
      <c r="I24" s="72" t="s">
        <v>129</v>
      </c>
      <c r="J24" s="72" t="s">
        <v>130</v>
      </c>
      <c r="K24" s="64" t="s">
        <v>125</v>
      </c>
      <c r="L24" s="61" t="s">
        <v>126</v>
      </c>
    </row>
    <row r="25" spans="1:12" ht="21" customHeight="1" x14ac:dyDescent="0.15">
      <c r="A25" s="80"/>
      <c r="B25" s="58" t="s">
        <v>44</v>
      </c>
      <c r="C25" s="65" t="str">
        <f>IF(C21="","",VLOOKUP(C21,$H$23:$L$38,5,0))</f>
        <v/>
      </c>
      <c r="E25" s="54"/>
      <c r="F25" s="78"/>
      <c r="G25" s="69" t="s">
        <v>131</v>
      </c>
      <c r="H25" s="72" t="s">
        <v>132</v>
      </c>
      <c r="I25" s="72" t="s">
        <v>133</v>
      </c>
      <c r="J25" s="72" t="s">
        <v>134</v>
      </c>
      <c r="K25" s="64" t="s">
        <v>125</v>
      </c>
      <c r="L25" s="61" t="s">
        <v>126</v>
      </c>
    </row>
    <row r="26" spans="1:12" ht="21" customHeight="1" thickBot="1" x14ac:dyDescent="0.2">
      <c r="A26" s="81"/>
      <c r="B26" s="59" t="s">
        <v>26</v>
      </c>
      <c r="C26" s="66"/>
      <c r="E26" s="97" t="s">
        <v>135</v>
      </c>
      <c r="F26" s="78" t="s">
        <v>135</v>
      </c>
      <c r="G26" s="78" t="s">
        <v>136</v>
      </c>
      <c r="H26" s="72" t="s">
        <v>137</v>
      </c>
      <c r="I26" s="72" t="s">
        <v>138</v>
      </c>
      <c r="J26" s="72" t="s">
        <v>139</v>
      </c>
      <c r="K26" s="64" t="s">
        <v>140</v>
      </c>
      <c r="L26" s="61" t="s">
        <v>141</v>
      </c>
    </row>
    <row r="27" spans="1:12" ht="21" customHeight="1" x14ac:dyDescent="0.15">
      <c r="A27" s="79" t="s">
        <v>55</v>
      </c>
      <c r="B27" s="56" t="s">
        <v>27</v>
      </c>
      <c r="C27" s="63"/>
      <c r="E27" s="98"/>
      <c r="F27" s="96"/>
      <c r="G27" s="96"/>
      <c r="H27" s="72" t="s">
        <v>142</v>
      </c>
      <c r="I27" s="72" t="s">
        <v>143</v>
      </c>
      <c r="J27" s="72"/>
      <c r="K27" s="64" t="s">
        <v>125</v>
      </c>
      <c r="L27" s="61" t="s">
        <v>126</v>
      </c>
    </row>
    <row r="28" spans="1:12" ht="21" customHeight="1" x14ac:dyDescent="0.15">
      <c r="A28" s="80"/>
      <c r="B28" s="57" t="s">
        <v>28</v>
      </c>
      <c r="C28" s="60"/>
      <c r="E28" s="55"/>
      <c r="F28" s="78" t="s">
        <v>116</v>
      </c>
      <c r="G28" s="78" t="s">
        <v>144</v>
      </c>
      <c r="H28" s="72" t="s">
        <v>145</v>
      </c>
      <c r="I28" s="72" t="s">
        <v>146</v>
      </c>
      <c r="J28" s="72"/>
      <c r="K28" s="64" t="s">
        <v>125</v>
      </c>
      <c r="L28" s="61" t="s">
        <v>126</v>
      </c>
    </row>
    <row r="29" spans="1:12" ht="21" customHeight="1" x14ac:dyDescent="0.15">
      <c r="A29" s="80"/>
      <c r="B29" s="57" t="s">
        <v>29</v>
      </c>
      <c r="C29" s="65" t="str">
        <f>IF(C27="","",VLOOKUP(C27,$H$23:$L$38,4,0))</f>
        <v/>
      </c>
      <c r="E29" s="55"/>
      <c r="F29" s="96"/>
      <c r="G29" s="96"/>
      <c r="H29" s="72" t="s">
        <v>147</v>
      </c>
      <c r="I29" s="72" t="s">
        <v>148</v>
      </c>
      <c r="J29" s="72"/>
      <c r="K29" s="64" t="s">
        <v>149</v>
      </c>
      <c r="L29" s="61" t="s">
        <v>141</v>
      </c>
    </row>
    <row r="30" spans="1:12" ht="21" customHeight="1" x14ac:dyDescent="0.15">
      <c r="A30" s="80"/>
      <c r="B30" s="57" t="s">
        <v>45</v>
      </c>
      <c r="C30" s="60"/>
      <c r="F30" s="78" t="s">
        <v>121</v>
      </c>
      <c r="G30" s="78" t="s">
        <v>150</v>
      </c>
      <c r="H30" s="72" t="s">
        <v>151</v>
      </c>
      <c r="I30" s="72" t="s">
        <v>152</v>
      </c>
      <c r="J30" s="72"/>
      <c r="K30" s="64" t="s">
        <v>125</v>
      </c>
      <c r="L30" s="61" t="s">
        <v>126</v>
      </c>
    </row>
    <row r="31" spans="1:12" ht="21" customHeight="1" x14ac:dyDescent="0.15">
      <c r="A31" s="80"/>
      <c r="B31" s="58" t="s">
        <v>46</v>
      </c>
      <c r="C31" s="65" t="str">
        <f>IF(C27="","",VLOOKUP(C27,$H$23:$L$38,5,0))</f>
        <v/>
      </c>
      <c r="F31" s="96"/>
      <c r="G31" s="96"/>
      <c r="H31" s="72" t="s">
        <v>153</v>
      </c>
      <c r="I31" s="72" t="s">
        <v>154</v>
      </c>
      <c r="J31" s="72" t="s">
        <v>119</v>
      </c>
      <c r="K31" s="64" t="s">
        <v>155</v>
      </c>
      <c r="L31" s="61" t="s">
        <v>156</v>
      </c>
    </row>
    <row r="32" spans="1:12" ht="21" customHeight="1" thickBot="1" x14ac:dyDescent="0.2">
      <c r="A32" s="81"/>
      <c r="B32" s="59" t="s">
        <v>30</v>
      </c>
      <c r="C32" s="66"/>
      <c r="F32" s="78" t="s">
        <v>157</v>
      </c>
      <c r="H32" s="72" t="s">
        <v>158</v>
      </c>
      <c r="I32" s="72" t="s">
        <v>159</v>
      </c>
      <c r="J32" s="72" t="s">
        <v>160</v>
      </c>
      <c r="K32" s="64" t="s">
        <v>161</v>
      </c>
      <c r="L32" s="61" t="s">
        <v>156</v>
      </c>
    </row>
    <row r="33" spans="1:12" ht="21" customHeight="1" x14ac:dyDescent="0.15">
      <c r="A33" s="79" t="s">
        <v>56</v>
      </c>
      <c r="B33" s="56" t="s">
        <v>31</v>
      </c>
      <c r="C33" s="63"/>
      <c r="F33" s="78"/>
      <c r="G33" s="69" t="s">
        <v>162</v>
      </c>
      <c r="H33" s="72" t="s">
        <v>163</v>
      </c>
      <c r="I33" s="72" t="s">
        <v>177</v>
      </c>
      <c r="J33" s="72" t="s">
        <v>117</v>
      </c>
      <c r="K33" s="64" t="s">
        <v>161</v>
      </c>
      <c r="L33" s="61" t="s">
        <v>156</v>
      </c>
    </row>
    <row r="34" spans="1:12" ht="21" customHeight="1" x14ac:dyDescent="0.15">
      <c r="A34" s="80"/>
      <c r="B34" s="57" t="s">
        <v>32</v>
      </c>
      <c r="C34" s="60"/>
      <c r="H34" s="72" t="s">
        <v>164</v>
      </c>
      <c r="I34" s="72" t="s">
        <v>165</v>
      </c>
      <c r="J34" s="72"/>
      <c r="K34" s="64" t="s">
        <v>161</v>
      </c>
      <c r="L34" s="61" t="s">
        <v>156</v>
      </c>
    </row>
    <row r="35" spans="1:12" ht="21" customHeight="1" x14ac:dyDescent="0.15">
      <c r="A35" s="80"/>
      <c r="B35" s="57" t="s">
        <v>33</v>
      </c>
      <c r="C35" s="65" t="str">
        <f>IF(C33="","",VLOOKUP(C33,$H$23:$L$38,4,0))</f>
        <v/>
      </c>
      <c r="H35" s="72" t="s">
        <v>166</v>
      </c>
      <c r="I35" s="72" t="s">
        <v>167</v>
      </c>
      <c r="J35" s="72"/>
      <c r="K35" s="64" t="s">
        <v>168</v>
      </c>
      <c r="L35" s="61" t="s">
        <v>169</v>
      </c>
    </row>
    <row r="36" spans="1:12" ht="21" customHeight="1" x14ac:dyDescent="0.15">
      <c r="A36" s="80"/>
      <c r="B36" s="57" t="s">
        <v>47</v>
      </c>
      <c r="C36" s="60"/>
      <c r="H36" s="72" t="s">
        <v>170</v>
      </c>
      <c r="I36" s="72" t="s">
        <v>171</v>
      </c>
      <c r="J36" s="72"/>
      <c r="K36" s="64" t="s">
        <v>172</v>
      </c>
      <c r="L36" s="61" t="s">
        <v>126</v>
      </c>
    </row>
    <row r="37" spans="1:12" ht="21" customHeight="1" x14ac:dyDescent="0.15">
      <c r="A37" s="80"/>
      <c r="B37" s="58" t="s">
        <v>48</v>
      </c>
      <c r="C37" s="65" t="str">
        <f>IF(C33="","",VLOOKUP(C33,$H$23:$L$38,5,0))</f>
        <v/>
      </c>
      <c r="H37" s="72" t="s">
        <v>118</v>
      </c>
      <c r="I37" s="72" t="s">
        <v>173</v>
      </c>
      <c r="J37" s="72"/>
      <c r="K37" s="64"/>
      <c r="L37" s="61" t="s">
        <v>174</v>
      </c>
    </row>
    <row r="38" spans="1:12" ht="21" customHeight="1" thickBot="1" x14ac:dyDescent="0.2">
      <c r="A38" s="81"/>
      <c r="B38" s="59" t="s">
        <v>34</v>
      </c>
      <c r="C38" s="66"/>
      <c r="H38" s="71" t="s">
        <v>179</v>
      </c>
      <c r="I38" s="72" t="s">
        <v>175</v>
      </c>
      <c r="J38" s="72"/>
      <c r="K38" s="64" t="s">
        <v>180</v>
      </c>
      <c r="L38" s="61" t="s">
        <v>156</v>
      </c>
    </row>
    <row r="39" spans="1:12" ht="21" customHeight="1" x14ac:dyDescent="0.15">
      <c r="A39" s="79" t="s">
        <v>57</v>
      </c>
      <c r="B39" s="56" t="s">
        <v>35</v>
      </c>
      <c r="C39" s="63"/>
      <c r="H39" s="71"/>
      <c r="I39" s="72" t="s">
        <v>176</v>
      </c>
      <c r="J39" s="71"/>
      <c r="K39" s="64"/>
      <c r="L39" s="61"/>
    </row>
    <row r="40" spans="1:12" ht="21" customHeight="1" x14ac:dyDescent="0.15">
      <c r="A40" s="80"/>
      <c r="B40" s="57" t="s">
        <v>36</v>
      </c>
      <c r="C40" s="60"/>
      <c r="H40" s="71"/>
      <c r="I40" s="72"/>
      <c r="J40" s="71"/>
      <c r="K40" s="64"/>
      <c r="L40" s="61"/>
    </row>
    <row r="41" spans="1:12" ht="21" customHeight="1" x14ac:dyDescent="0.15">
      <c r="A41" s="80"/>
      <c r="B41" s="57" t="s">
        <v>37</v>
      </c>
      <c r="C41" s="65" t="str">
        <f>IF(C39="","",VLOOKUP(C39,$H$23:$L$38,4,0))</f>
        <v/>
      </c>
      <c r="H41" s="71"/>
      <c r="I41" s="72"/>
      <c r="J41" s="71"/>
      <c r="K41" s="64"/>
      <c r="L41" s="61"/>
    </row>
    <row r="42" spans="1:12" ht="21" customHeight="1" x14ac:dyDescent="0.15">
      <c r="A42" s="80"/>
      <c r="B42" s="57" t="s">
        <v>49</v>
      </c>
      <c r="C42" s="60"/>
      <c r="H42" s="70"/>
      <c r="I42" s="70"/>
      <c r="J42" s="70"/>
      <c r="K42" s="67"/>
      <c r="L42" s="61"/>
    </row>
    <row r="43" spans="1:12" ht="21" customHeight="1" x14ac:dyDescent="0.15">
      <c r="A43" s="80"/>
      <c r="B43" s="58" t="s">
        <v>50</v>
      </c>
      <c r="C43" s="65" t="str">
        <f>IF(C39="","",VLOOKUP(C39,$H$23:$L$38,5,0))</f>
        <v/>
      </c>
      <c r="H43" s="70"/>
      <c r="I43" s="70"/>
      <c r="J43" s="70"/>
      <c r="K43" s="67"/>
      <c r="L43" s="61"/>
    </row>
    <row r="44" spans="1:12" ht="21" customHeight="1" thickBot="1" x14ac:dyDescent="0.2">
      <c r="A44" s="81"/>
      <c r="B44" s="59" t="s">
        <v>38</v>
      </c>
      <c r="C44" s="66"/>
      <c r="H44" s="70"/>
      <c r="I44" s="70"/>
      <c r="J44" s="70"/>
      <c r="K44" s="67"/>
      <c r="L44" s="61"/>
    </row>
    <row r="45" spans="1:12" ht="21" customHeight="1" x14ac:dyDescent="0.15">
      <c r="A45" s="79" t="s">
        <v>60</v>
      </c>
      <c r="B45" s="56" t="s">
        <v>61</v>
      </c>
      <c r="C45" s="63"/>
      <c r="H45" s="70"/>
      <c r="I45" s="70"/>
      <c r="J45" s="70"/>
      <c r="K45" s="67"/>
      <c r="L45" s="61"/>
    </row>
    <row r="46" spans="1:12" ht="21" customHeight="1" x14ac:dyDescent="0.15">
      <c r="A46" s="80"/>
      <c r="B46" s="57" t="s">
        <v>62</v>
      </c>
      <c r="C46" s="60"/>
      <c r="H46" s="70"/>
      <c r="I46" s="70"/>
      <c r="J46" s="70"/>
      <c r="K46" s="67"/>
      <c r="L46" s="61"/>
    </row>
    <row r="47" spans="1:12" ht="21" customHeight="1" x14ac:dyDescent="0.15">
      <c r="A47" s="80"/>
      <c r="B47" s="57" t="s">
        <v>63</v>
      </c>
      <c r="C47" s="65" t="str">
        <f>IF(C45="","",VLOOKUP(C45,$H$23:$L$38,4,0))</f>
        <v/>
      </c>
      <c r="H47" s="70"/>
      <c r="I47" s="70"/>
      <c r="J47" s="70"/>
      <c r="K47" s="67"/>
      <c r="L47" s="61"/>
    </row>
    <row r="48" spans="1:12" ht="21" customHeight="1" x14ac:dyDescent="0.15">
      <c r="A48" s="80"/>
      <c r="B48" s="57" t="s">
        <v>64</v>
      </c>
      <c r="C48" s="60"/>
      <c r="H48" s="70"/>
      <c r="I48" s="70"/>
      <c r="J48" s="70"/>
      <c r="K48" s="67"/>
      <c r="L48" s="61"/>
    </row>
    <row r="49" spans="1:12" ht="21" customHeight="1" x14ac:dyDescent="0.15">
      <c r="A49" s="80"/>
      <c r="B49" s="58" t="s">
        <v>65</v>
      </c>
      <c r="C49" s="65" t="str">
        <f>IF(C45="","",VLOOKUP(C45,$H$23:$L$38,5,0))</f>
        <v/>
      </c>
      <c r="H49" s="70"/>
      <c r="I49" s="70"/>
      <c r="J49" s="70"/>
      <c r="K49" s="62"/>
      <c r="L49" s="61"/>
    </row>
    <row r="50" spans="1:12" ht="21" customHeight="1" thickBot="1" x14ac:dyDescent="0.2">
      <c r="A50" s="81"/>
      <c r="B50" s="59" t="s">
        <v>66</v>
      </c>
      <c r="C50" s="66"/>
      <c r="H50" s="70"/>
      <c r="I50" s="70"/>
      <c r="J50" s="70"/>
      <c r="K50" s="62"/>
      <c r="L50" s="61"/>
    </row>
    <row r="51" spans="1:12" ht="21" customHeight="1" x14ac:dyDescent="0.15">
      <c r="A51" s="79" t="s">
        <v>91</v>
      </c>
      <c r="B51" s="56" t="s">
        <v>92</v>
      </c>
      <c r="C51" s="63"/>
      <c r="H51" s="70"/>
      <c r="I51" s="70"/>
      <c r="J51" s="70"/>
      <c r="K51" s="62"/>
      <c r="L51" s="61"/>
    </row>
    <row r="52" spans="1:12" ht="21" customHeight="1" x14ac:dyDescent="0.15">
      <c r="A52" s="80"/>
      <c r="B52" s="57" t="s">
        <v>93</v>
      </c>
      <c r="C52" s="60"/>
      <c r="H52" s="70"/>
      <c r="I52" s="70"/>
      <c r="J52" s="70"/>
      <c r="K52" s="62"/>
      <c r="L52" s="61"/>
    </row>
    <row r="53" spans="1:12" ht="21" customHeight="1" x14ac:dyDescent="0.15">
      <c r="A53" s="80"/>
      <c r="B53" s="57" t="s">
        <v>94</v>
      </c>
      <c r="C53" s="65" t="str">
        <f>IF(C51="","",VLOOKUP(C51,$H$23:$L$38,4,0))</f>
        <v/>
      </c>
      <c r="H53" s="70"/>
      <c r="I53" s="70"/>
      <c r="J53" s="70"/>
      <c r="K53" s="62"/>
      <c r="L53" s="61"/>
    </row>
    <row r="54" spans="1:12" ht="21" customHeight="1" x14ac:dyDescent="0.15">
      <c r="A54" s="80"/>
      <c r="B54" s="57" t="s">
        <v>95</v>
      </c>
      <c r="C54" s="60"/>
      <c r="H54" s="70"/>
      <c r="I54" s="70"/>
      <c r="J54" s="70"/>
      <c r="K54" s="62"/>
      <c r="L54" s="61"/>
    </row>
    <row r="55" spans="1:12" ht="21" customHeight="1" x14ac:dyDescent="0.15">
      <c r="A55" s="80"/>
      <c r="B55" s="58" t="s">
        <v>96</v>
      </c>
      <c r="C55" s="65" t="str">
        <f>IF(C51="","",VLOOKUP(C51,$H$23:$L$38,5,0))</f>
        <v/>
      </c>
      <c r="H55" s="70"/>
      <c r="I55" s="70"/>
      <c r="J55" s="70"/>
      <c r="K55" s="62"/>
      <c r="L55" s="61"/>
    </row>
    <row r="56" spans="1:12" ht="21" customHeight="1" thickBot="1" x14ac:dyDescent="0.2">
      <c r="A56" s="81"/>
      <c r="B56" s="59" t="s">
        <v>97</v>
      </c>
      <c r="C56" s="66"/>
      <c r="H56" s="70"/>
      <c r="I56" s="70"/>
      <c r="J56" s="70"/>
      <c r="K56" s="62"/>
      <c r="L56" s="61"/>
    </row>
    <row r="57" spans="1:12" ht="21" customHeight="1" x14ac:dyDescent="0.15">
      <c r="A57" s="79" t="s">
        <v>98</v>
      </c>
      <c r="B57" s="56" t="s">
        <v>99</v>
      </c>
      <c r="C57" s="63"/>
      <c r="H57" s="70"/>
      <c r="I57" s="70"/>
      <c r="J57" s="70"/>
      <c r="K57" s="62"/>
      <c r="L57" s="61"/>
    </row>
    <row r="58" spans="1:12" ht="21" customHeight="1" x14ac:dyDescent="0.15">
      <c r="A58" s="80"/>
      <c r="B58" s="57" t="s">
        <v>100</v>
      </c>
      <c r="C58" s="60"/>
      <c r="H58" s="70"/>
      <c r="I58" s="70"/>
      <c r="J58" s="70"/>
      <c r="K58" s="62"/>
      <c r="L58" s="61"/>
    </row>
    <row r="59" spans="1:12" ht="21" customHeight="1" x14ac:dyDescent="0.15">
      <c r="A59" s="80"/>
      <c r="B59" s="57" t="s">
        <v>101</v>
      </c>
      <c r="C59" s="65" t="str">
        <f>IF(C57="","",VLOOKUP(C57,$H$23:$L$38,4,0))</f>
        <v/>
      </c>
      <c r="H59" s="70"/>
      <c r="I59" s="70"/>
      <c r="J59" s="70"/>
      <c r="K59" s="62"/>
      <c r="L59" s="61"/>
    </row>
    <row r="60" spans="1:12" ht="21" customHeight="1" x14ac:dyDescent="0.15">
      <c r="A60" s="80"/>
      <c r="B60" s="57" t="s">
        <v>102</v>
      </c>
      <c r="C60" s="60"/>
      <c r="H60" s="70"/>
      <c r="I60" s="70"/>
      <c r="J60" s="70"/>
      <c r="K60" s="62"/>
      <c r="L60" s="61"/>
    </row>
    <row r="61" spans="1:12" ht="21" customHeight="1" x14ac:dyDescent="0.15">
      <c r="A61" s="80"/>
      <c r="B61" s="58" t="s">
        <v>103</v>
      </c>
      <c r="C61" s="65" t="str">
        <f>IF(C57="","",VLOOKUP(C57,$H$23:$L$38,5,0))</f>
        <v/>
      </c>
      <c r="H61" s="70"/>
      <c r="I61" s="70"/>
      <c r="J61" s="70"/>
      <c r="K61" s="62"/>
      <c r="L61" s="61"/>
    </row>
    <row r="62" spans="1:12" ht="21" customHeight="1" thickBot="1" x14ac:dyDescent="0.2">
      <c r="A62" s="81"/>
      <c r="B62" s="59" t="s">
        <v>104</v>
      </c>
      <c r="C62" s="66"/>
      <c r="H62" s="70"/>
      <c r="I62" s="70"/>
      <c r="J62" s="70"/>
      <c r="K62" s="62"/>
      <c r="L62" s="61"/>
    </row>
    <row r="63" spans="1:12" ht="21" customHeight="1" x14ac:dyDescent="0.15">
      <c r="A63" s="79" t="s">
        <v>105</v>
      </c>
      <c r="B63" s="56" t="s">
        <v>106</v>
      </c>
      <c r="C63" s="63"/>
      <c r="H63" s="70"/>
      <c r="I63" s="70"/>
      <c r="J63" s="70"/>
      <c r="K63" s="62"/>
      <c r="L63" s="61"/>
    </row>
    <row r="64" spans="1:12" ht="21" customHeight="1" x14ac:dyDescent="0.15">
      <c r="A64" s="80"/>
      <c r="B64" s="57" t="s">
        <v>107</v>
      </c>
      <c r="C64" s="60"/>
      <c r="H64" s="70"/>
      <c r="I64" s="70"/>
      <c r="J64" s="70"/>
      <c r="K64" s="62"/>
      <c r="L64" s="61"/>
    </row>
    <row r="65" spans="1:12" ht="21" customHeight="1" x14ac:dyDescent="0.15">
      <c r="A65" s="80"/>
      <c r="B65" s="57" t="s">
        <v>108</v>
      </c>
      <c r="C65" s="65" t="str">
        <f>IF(C63="","",VLOOKUP(C63,$H$23:$L$38,4,0))</f>
        <v/>
      </c>
      <c r="H65" s="70"/>
      <c r="I65" s="70"/>
      <c r="J65" s="70"/>
      <c r="K65" s="62"/>
      <c r="L65" s="61"/>
    </row>
    <row r="66" spans="1:12" ht="21" customHeight="1" x14ac:dyDescent="0.15">
      <c r="A66" s="80"/>
      <c r="B66" s="57" t="s">
        <v>109</v>
      </c>
      <c r="C66" s="60"/>
      <c r="H66" s="70"/>
      <c r="I66" s="70"/>
      <c r="J66" s="70"/>
      <c r="K66" s="62"/>
      <c r="L66" s="61"/>
    </row>
    <row r="67" spans="1:12" ht="21" customHeight="1" x14ac:dyDescent="0.15">
      <c r="A67" s="80"/>
      <c r="B67" s="58" t="s">
        <v>110</v>
      </c>
      <c r="C67" s="65" t="str">
        <f>IF(C63="","",VLOOKUP(C63,$H$23:$L$38,5,0))</f>
        <v/>
      </c>
      <c r="H67" s="70"/>
      <c r="I67" s="70"/>
      <c r="J67" s="70"/>
      <c r="K67" s="62"/>
      <c r="L67" s="61"/>
    </row>
    <row r="68" spans="1:12" ht="21" customHeight="1" thickBot="1" x14ac:dyDescent="0.2">
      <c r="A68" s="81"/>
      <c r="B68" s="59" t="s">
        <v>111</v>
      </c>
      <c r="C68" s="66"/>
      <c r="H68" s="70"/>
      <c r="I68" s="70"/>
      <c r="J68" s="70"/>
      <c r="K68" s="62"/>
      <c r="L68" s="61"/>
    </row>
    <row r="69" spans="1:12" ht="21" customHeight="1" x14ac:dyDescent="0.15">
      <c r="C69" s="68"/>
      <c r="H69" s="70"/>
      <c r="I69" s="70"/>
      <c r="J69" s="70"/>
      <c r="K69" s="62"/>
      <c r="L69" s="61"/>
    </row>
    <row r="70" spans="1:12" ht="21" customHeight="1" x14ac:dyDescent="0.15">
      <c r="C70" s="68"/>
      <c r="H70" s="70"/>
      <c r="I70" s="70"/>
      <c r="J70" s="70"/>
      <c r="K70" s="62"/>
      <c r="L70" s="61"/>
    </row>
    <row r="71" spans="1:12" ht="21" customHeight="1" x14ac:dyDescent="0.15">
      <c r="C71" s="68"/>
      <c r="H71" s="70"/>
      <c r="I71" s="70"/>
      <c r="J71" s="70"/>
      <c r="K71" s="62"/>
      <c r="L71" s="61"/>
    </row>
    <row r="72" spans="1:12" ht="21" customHeight="1" x14ac:dyDescent="0.15">
      <c r="C72" s="68"/>
      <c r="H72" s="70"/>
      <c r="I72" s="70"/>
      <c r="J72" s="70"/>
      <c r="K72" s="62"/>
      <c r="L72" s="61"/>
    </row>
  </sheetData>
  <sheetProtection algorithmName="SHA-512" hashValue="dq8+NPDd400xzuaO6J36yHsBekPnsUSw57L3aHp+jzHQGmRE5CUSepihQIVfArMPkfYby9a6YTLXmu4v97AkNg==" saltValue="LodqvfG/cxU7H9zgN3j6tw==" spinCount="100000" sheet="1"/>
  <mergeCells count="39">
    <mergeCell ref="G30:G31"/>
    <mergeCell ref="G26:G27"/>
    <mergeCell ref="E22:E23"/>
    <mergeCell ref="F28:F29"/>
    <mergeCell ref="G28:G29"/>
    <mergeCell ref="F22:F23"/>
    <mergeCell ref="F24:F25"/>
    <mergeCell ref="F26:F27"/>
    <mergeCell ref="E26:E27"/>
    <mergeCell ref="F30:F31"/>
    <mergeCell ref="A1:C1"/>
    <mergeCell ref="A7:B7"/>
    <mergeCell ref="A45:A50"/>
    <mergeCell ref="A16:B16"/>
    <mergeCell ref="A17:B17"/>
    <mergeCell ref="A13:C13"/>
    <mergeCell ref="A6:B6"/>
    <mergeCell ref="A27:A32"/>
    <mergeCell ref="A33:A38"/>
    <mergeCell ref="A39:A44"/>
    <mergeCell ref="A2:B2"/>
    <mergeCell ref="A18:B18"/>
    <mergeCell ref="A19:B19"/>
    <mergeCell ref="A20:B20"/>
    <mergeCell ref="A3:B3"/>
    <mergeCell ref="A4:B4"/>
    <mergeCell ref="A14:B14"/>
    <mergeCell ref="A15:B15"/>
    <mergeCell ref="A5:B5"/>
    <mergeCell ref="A8:B8"/>
    <mergeCell ref="A9:B9"/>
    <mergeCell ref="A10:B10"/>
    <mergeCell ref="A11:B11"/>
    <mergeCell ref="A12:B12"/>
    <mergeCell ref="F32:F33"/>
    <mergeCell ref="A51:A56"/>
    <mergeCell ref="A57:A62"/>
    <mergeCell ref="A63:A68"/>
    <mergeCell ref="A21:A26"/>
  </mergeCells>
  <phoneticPr fontId="2"/>
  <dataValidations xWindow="507" yWindow="562" count="16"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" sqref="C2 C6">
      <formula1>36526</formula1>
      <formula2>44195</formula2>
    </dataValidation>
    <dataValidation type="whole" errorStyle="warning" imeMode="fullAlpha" operator="lessThanOrEqual" allowBlank="1" showInputMessage="1" showErrorMessage="1" error="数字だけを入力してください。" sqref="C24 C30 C36 C42 C48 C54 C60">
      <formula1>10000</formula1>
    </dataValidation>
    <dataValidation allowBlank="1" showInputMessage="1" showErrorMessage="1" prompt="依頼する方の名前を記入してください" sqref="C5"/>
    <dataValidation type="whole" imeMode="fullAlpha" operator="lessThanOrEqual" allowBlank="1" showInputMessage="1" showErrorMessage="1" error="数字を入力してください。" sqref="C7">
      <formula1>100</formula1>
    </dataValidation>
    <dataValidation operator="lessThanOrEqual" allowBlank="1" showInputMessage="1" showErrorMessage="1" error="数字を入力してください。" sqref="C12"/>
    <dataValidation operator="lessThanOrEqual" allowBlank="1" showInputMessage="1" showErrorMessage="1" error="数字を入力してください。" prompt="証明書の送付先名を記入して下さい" sqref="C8"/>
    <dataValidation operator="lessThanOrEqual" allowBlank="1" showInputMessage="1" showErrorMessage="1" error="数字を入力してください。" prompt="受取人を記入して下さい。指定がないときは空欄でお願いします。" sqref="C9"/>
    <dataValidation operator="lessThanOrEqual" allowBlank="1" showInputMessage="1" showErrorMessage="1" error="数字を入力してください。" prompt="送付先の住所を出来るだけ、「県名」から入力してください。" sqref="C10"/>
    <dataValidation operator="lessThanOrEqual" allowBlank="1" showInputMessage="1" showErrorMessage="1" error="数字を入力してください。" prompt="送付先の電話番号を必ず入力してください。" sqref="C11 C4"/>
    <dataValidation errorStyle="warning" allowBlank="1" showInputMessage="1" showErrorMessage="1" prompt="依頼元の会社名を記入して下さい" sqref="C3"/>
    <dataValidation allowBlank="1" showInputMessage="1" showErrorMessage="1" prompt="敬称（殿、または御中）までを入力して下さい_x000a_空白の場合は何も入力しないで下さい" sqref="C15"/>
    <dataValidation type="list" showInputMessage="1" prompt="必要なものがあば、プルダウンから選択できます" sqref="C26 C32 C38 C44 C50 C56 C62 C68">
      <formula1>$J$30:$J$35</formula1>
    </dataValidation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_x000a_空白の場合は何も入力しないで下さい。" sqref="C14">
      <formula1>36526</formula1>
      <formula2>44195</formula2>
    </dataValidation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_x000a_空白の場合は何も入力しないで下さい" sqref="C20">
      <formula1>36526</formula1>
      <formula2>44195</formula2>
    </dataValidation>
    <dataValidation type="list" allowBlank="1" showInputMessage="1" prompt="プルダウンから選択してください_x000a_▲と▼の間のバーを上下し、色をクリックして下さい" sqref="C22 C28 C34 C40 C46 C52 C58 C64">
      <formula1>$I$22:$I$41</formula1>
    </dataValidation>
    <dataValidation type="list" showInputMessage="1" prompt="プルダウンから選択してください_x000a_▲と▼の間のバーを上下し、色をクリックして下さい" sqref="C21 C27 C33 C39 C45 C51 C57 C63">
      <formula1>$H$22:$H$38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H58"/>
  <sheetViews>
    <sheetView showGridLines="0" view="pageBreakPreview" zoomScale="90" zoomScaleNormal="90" zoomScaleSheetLayoutView="90" workbookViewId="0">
      <selection sqref="A1:Y1"/>
    </sheetView>
  </sheetViews>
  <sheetFormatPr defaultColWidth="2.625" defaultRowHeight="21" customHeight="1" x14ac:dyDescent="0.15"/>
  <cols>
    <col min="1" max="1" width="10.5" style="8" customWidth="1"/>
    <col min="2" max="2" width="2.625" style="8" customWidth="1"/>
    <col min="3" max="3" width="11.125" style="8" customWidth="1"/>
    <col min="4" max="10" width="2.625" style="8" customWidth="1"/>
    <col min="11" max="11" width="2.875" style="8" customWidth="1"/>
    <col min="12" max="12" width="2.375" style="8" customWidth="1"/>
    <col min="13" max="13" width="2.5" style="8" customWidth="1"/>
    <col min="14" max="16" width="2.625" style="8" customWidth="1"/>
    <col min="17" max="17" width="1.375" style="8" customWidth="1"/>
    <col min="18" max="19" width="2.625" style="8" customWidth="1"/>
    <col min="20" max="20" width="5.125" style="8" customWidth="1"/>
    <col min="21" max="21" width="2.75" style="8" customWidth="1"/>
    <col min="22" max="24" width="2.625" style="8" customWidth="1"/>
    <col min="25" max="25" width="2.5" style="8" customWidth="1"/>
    <col min="26" max="26" width="4.5" style="4" customWidth="1"/>
    <col min="27" max="27" width="3.125" style="4" customWidth="1"/>
    <col min="28" max="28" width="23.125" style="1" customWidth="1"/>
    <col min="29" max="29" width="16.75" style="1" customWidth="1"/>
    <col min="30" max="30" width="13.75" style="1" customWidth="1"/>
    <col min="31" max="31" width="9.25" style="1" customWidth="1"/>
    <col min="32" max="33" width="13.5" style="1" customWidth="1"/>
    <col min="34" max="16384" width="2.625" style="1"/>
  </cols>
  <sheetData>
    <row r="1" spans="1:34" ht="21" customHeight="1" x14ac:dyDescent="0.15">
      <c r="A1" s="105" t="str">
        <f>IF(入力画面!C2="","",入力画面!C2)</f>
        <v/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5"/>
      <c r="AB1" s="6"/>
      <c r="AC1" s="6"/>
      <c r="AD1" s="6"/>
      <c r="AE1" s="6"/>
      <c r="AF1" s="6"/>
      <c r="AG1" s="6"/>
      <c r="AH1" s="7"/>
    </row>
    <row r="2" spans="1:34" ht="21" customHeight="1" x14ac:dyDescent="0.15">
      <c r="A2" s="107" t="str">
        <f>IF(出荷証明書!R3="","",出荷証明書!R3)</f>
        <v/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"/>
    </row>
    <row r="3" spans="1:34" ht="21" customHeight="1" x14ac:dyDescent="0.15">
      <c r="A3" s="108" t="s">
        <v>181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"/>
    </row>
    <row r="4" spans="1:34" ht="21" customHeight="1" x14ac:dyDescent="0.15">
      <c r="A4" s="106" t="s">
        <v>13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34" ht="21" customHeight="1" x14ac:dyDescent="0.15">
      <c r="A5" s="106" t="s">
        <v>14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"/>
    </row>
    <row r="6" spans="1:34" ht="21" customHeight="1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"/>
    </row>
    <row r="7" spans="1:34" ht="21" customHeight="1" x14ac:dyDescent="0.1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1"/>
    </row>
    <row r="8" spans="1:34" ht="21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</row>
    <row r="9" spans="1:34" ht="21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6" t="str">
        <f>IF(入力画面!C3="","会社名",入力画面!C3)</f>
        <v>会社名</v>
      </c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</row>
    <row r="10" spans="1:34" ht="21" customHeight="1" x14ac:dyDescent="0.15">
      <c r="A10" s="1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9" t="s">
        <v>120</v>
      </c>
      <c r="Q10" s="9"/>
      <c r="R10" s="115" t="str">
        <f>IF(入力画面!C5="","",入力画面!C5)</f>
        <v/>
      </c>
      <c r="S10" s="115"/>
      <c r="T10" s="115"/>
      <c r="U10" s="115"/>
      <c r="V10" s="115"/>
      <c r="W10" s="115"/>
      <c r="X10" s="115"/>
      <c r="Y10" s="10"/>
    </row>
    <row r="11" spans="1:34" ht="21" customHeight="1" x14ac:dyDescent="0.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2" t="s">
        <v>90</v>
      </c>
      <c r="P11" s="102"/>
      <c r="Q11" s="102"/>
      <c r="R11" s="118" t="str">
        <f>IF(入力画面!C4="","",入力画面!C4)</f>
        <v/>
      </c>
      <c r="S11" s="118"/>
      <c r="T11" s="118"/>
      <c r="U11" s="118"/>
      <c r="V11" s="118"/>
      <c r="W11" s="118"/>
      <c r="X11" s="118"/>
      <c r="Y11" s="10"/>
    </row>
    <row r="12" spans="1:34" ht="21" customHeight="1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</row>
    <row r="13" spans="1:34" ht="21" customHeight="1" x14ac:dyDescent="0.15">
      <c r="A13" s="100" t="s">
        <v>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34" ht="21" customHeight="1" x14ac:dyDescent="0.1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</row>
    <row r="15" spans="1:34" ht="21" customHeight="1" x14ac:dyDescent="0.15">
      <c r="A15" s="106" t="s">
        <v>17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34" ht="21" customHeight="1" x14ac:dyDescent="0.15">
      <c r="A16" s="106" t="s">
        <v>16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ht="21" customHeight="1" x14ac:dyDescent="0.15">
      <c r="A17" s="106" t="s">
        <v>72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10">
        <f>入力画面!C7</f>
        <v>0</v>
      </c>
      <c r="N17" s="111"/>
      <c r="O17" s="106" t="s">
        <v>12</v>
      </c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ht="21" customHeight="1" x14ac:dyDescent="0.15">
      <c r="A18" s="106" t="s">
        <v>15</v>
      </c>
      <c r="B18" s="106"/>
      <c r="C18" s="106"/>
      <c r="D18" s="114" t="str">
        <f>IF(入力画面!C6="","",入力画面!C6)</f>
        <v/>
      </c>
      <c r="E18" s="114"/>
      <c r="F18" s="114"/>
      <c r="G18" s="114"/>
      <c r="H18" s="114"/>
      <c r="I18" s="114"/>
      <c r="J18" s="114"/>
      <c r="K18" s="113" t="str">
        <f>IF(D18="","",WEEKDAY(D18))</f>
        <v/>
      </c>
      <c r="L18" s="113"/>
      <c r="M18" s="106" t="s">
        <v>68</v>
      </c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21" customHeight="1" x14ac:dyDescent="0.15">
      <c r="A19" s="11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</row>
    <row r="20" spans="1:25" ht="21" customHeight="1" x14ac:dyDescent="0.15">
      <c r="A20" s="112" t="s">
        <v>69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</row>
    <row r="21" spans="1:25" ht="21" customHeight="1" x14ac:dyDescent="0.15">
      <c r="A21" s="3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21" customHeight="1" x14ac:dyDescent="0.15">
      <c r="A22" s="10"/>
      <c r="B22" s="10" t="s">
        <v>70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V22" s="117"/>
      <c r="W22" s="117"/>
    </row>
    <row r="23" spans="1:25" ht="27" customHeight="1" x14ac:dyDescent="0.15">
      <c r="A23" s="10"/>
      <c r="B23" s="102" t="s">
        <v>74</v>
      </c>
      <c r="C23" s="102"/>
      <c r="D23" s="10" t="s">
        <v>79</v>
      </c>
      <c r="E23" s="101" t="str">
        <f>IF(入力画面!C8="","",入力画面!C8)</f>
        <v/>
      </c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"/>
    </row>
    <row r="24" spans="1:25" ht="27" customHeight="1" x14ac:dyDescent="0.15">
      <c r="A24" s="9"/>
      <c r="B24" s="102" t="s">
        <v>76</v>
      </c>
      <c r="C24" s="102"/>
      <c r="D24" s="10" t="s">
        <v>80</v>
      </c>
      <c r="E24" s="101" t="str">
        <f>IF(入力画面!C9="","",入力画面!C9)</f>
        <v/>
      </c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9"/>
    </row>
    <row r="25" spans="1:25" ht="54" customHeight="1" x14ac:dyDescent="0.15">
      <c r="A25" s="10"/>
      <c r="B25" s="102" t="s">
        <v>75</v>
      </c>
      <c r="C25" s="102"/>
      <c r="D25" s="10" t="s">
        <v>81</v>
      </c>
      <c r="E25" s="101" t="str">
        <f>IF(入力画面!C10="","",入力画面!C10)</f>
        <v/>
      </c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"/>
    </row>
    <row r="26" spans="1:25" ht="27" customHeight="1" x14ac:dyDescent="0.15">
      <c r="B26" s="102" t="s">
        <v>71</v>
      </c>
      <c r="C26" s="102"/>
      <c r="D26" s="10" t="s">
        <v>82</v>
      </c>
      <c r="E26" s="101" t="str">
        <f>IF(入力画面!C11="","",入力画面!C11)</f>
        <v/>
      </c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</row>
    <row r="27" spans="1:25" ht="21" customHeight="1" x14ac:dyDescent="0.15">
      <c r="A27" s="11"/>
      <c r="B27" s="11"/>
    </row>
    <row r="28" spans="1:25" ht="37.5" customHeight="1" x14ac:dyDescent="0.15">
      <c r="A28" s="11"/>
      <c r="B28" s="102" t="s">
        <v>73</v>
      </c>
      <c r="C28" s="102"/>
      <c r="D28" s="10" t="s">
        <v>80</v>
      </c>
      <c r="E28" s="101" t="str">
        <f>IF(入力画面!C12="","",入力画面!C12)</f>
        <v/>
      </c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5" ht="21" customHeight="1" x14ac:dyDescent="0.15">
      <c r="A29" s="11"/>
      <c r="B29" s="11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ht="21" customHeight="1" x14ac:dyDescent="0.15">
      <c r="A30" s="11"/>
      <c r="B30" s="11"/>
      <c r="C30" s="106" t="s">
        <v>178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ht="21" customHeight="1" x14ac:dyDescent="0.15">
      <c r="A31" s="11"/>
      <c r="B31" s="10"/>
      <c r="D31" s="23"/>
      <c r="E31" s="23"/>
      <c r="L31" s="13"/>
      <c r="M31" s="13"/>
    </row>
    <row r="32" spans="1:25" ht="21" customHeight="1" x14ac:dyDescent="0.15">
      <c r="A32" s="11"/>
      <c r="B32" s="10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30.75" customHeight="1" x14ac:dyDescent="0.15">
      <c r="A33" s="14"/>
      <c r="B33" s="10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28.5" customHeight="1" x14ac:dyDescent="0.15"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21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21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21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21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ht="21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21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ht="21" customHeight="1" x14ac:dyDescent="0.15">
      <c r="A41" s="16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</row>
    <row r="42" spans="1:25" ht="21" customHeight="1" x14ac:dyDescent="0.15">
      <c r="A42" s="103"/>
      <c r="B42" s="103"/>
      <c r="C42" s="103"/>
      <c r="D42" s="103"/>
      <c r="E42" s="103"/>
      <c r="F42" s="103"/>
      <c r="G42" s="103"/>
      <c r="H42" s="103"/>
      <c r="I42" s="103"/>
      <c r="J42" s="104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</row>
    <row r="43" spans="1:25" ht="21" customHeight="1" x14ac:dyDescent="0.15">
      <c r="A43" s="103"/>
      <c r="B43" s="103"/>
      <c r="C43" s="103"/>
      <c r="D43" s="103"/>
      <c r="E43" s="103"/>
      <c r="F43" s="103"/>
      <c r="G43" s="103"/>
      <c r="H43" s="103"/>
      <c r="I43" s="103"/>
      <c r="J43" s="104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</row>
    <row r="44" spans="1:25" ht="21" customHeight="1" x14ac:dyDescent="0.15">
      <c r="A44" s="103"/>
      <c r="B44" s="103"/>
      <c r="C44" s="103"/>
      <c r="D44" s="103"/>
      <c r="E44" s="103"/>
      <c r="F44" s="103"/>
      <c r="G44" s="103"/>
      <c r="H44" s="103"/>
      <c r="I44" s="103"/>
      <c r="J44" s="104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</row>
    <row r="45" spans="1:25" ht="21" customHeight="1" x14ac:dyDescent="0.15">
      <c r="A45" s="103"/>
      <c r="B45" s="103"/>
      <c r="C45" s="103"/>
      <c r="D45" s="103"/>
      <c r="E45" s="103"/>
      <c r="F45" s="103"/>
      <c r="G45" s="103"/>
      <c r="H45" s="103"/>
      <c r="I45" s="103"/>
      <c r="J45" s="104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</row>
    <row r="46" spans="1:25" ht="21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21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ht="21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ht="21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ht="21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ht="21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ht="21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ht="21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ht="21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21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ht="21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5" ht="21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spans="1:25" ht="21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</sheetData>
  <sheetProtection algorithmName="SHA-512" hashValue="6JSw8q784URb/GVfSQXE0ajlgkU7S6RW2YqhAECMQX/e1K4PAEK7EQ8VJHxcA6Trm+yuuxp83OazchVh6FOouQ==" saltValue="GErLSX9Wy4o3qvVmSuVNeg==" spinCount="100000" sheet="1" objects="1" scenarios="1"/>
  <mergeCells count="55">
    <mergeCell ref="R10:X10"/>
    <mergeCell ref="N9:Y9"/>
    <mergeCell ref="O11:Q11"/>
    <mergeCell ref="V22:W22"/>
    <mergeCell ref="J44:Q44"/>
    <mergeCell ref="R44:Y44"/>
    <mergeCell ref="C30:Y30"/>
    <mergeCell ref="C29:Y29"/>
    <mergeCell ref="R41:Y41"/>
    <mergeCell ref="R42:Y42"/>
    <mergeCell ref="B41:I41"/>
    <mergeCell ref="J42:Q42"/>
    <mergeCell ref="R11:X11"/>
    <mergeCell ref="B28:C28"/>
    <mergeCell ref="E28:X28"/>
    <mergeCell ref="E23:X23"/>
    <mergeCell ref="A42:A45"/>
    <mergeCell ref="A14:Y14"/>
    <mergeCell ref="A15:Y15"/>
    <mergeCell ref="A17:L17"/>
    <mergeCell ref="M17:N17"/>
    <mergeCell ref="O17:Y17"/>
    <mergeCell ref="M18:Y18"/>
    <mergeCell ref="A16:Y16"/>
    <mergeCell ref="A20:Y20"/>
    <mergeCell ref="B25:C25"/>
    <mergeCell ref="A19:Y19"/>
    <mergeCell ref="K18:L18"/>
    <mergeCell ref="A18:C18"/>
    <mergeCell ref="D18:J18"/>
    <mergeCell ref="J41:Q41"/>
    <mergeCell ref="B42:I42"/>
    <mergeCell ref="A1:Y1"/>
    <mergeCell ref="A7:Y7"/>
    <mergeCell ref="A8:Y8"/>
    <mergeCell ref="A4:Y4"/>
    <mergeCell ref="A5:Y5"/>
    <mergeCell ref="A6:Y6"/>
    <mergeCell ref="A2:Y2"/>
    <mergeCell ref="A3:Y3"/>
    <mergeCell ref="B45:I45"/>
    <mergeCell ref="J45:Q45"/>
    <mergeCell ref="R45:Y45"/>
    <mergeCell ref="B43:I43"/>
    <mergeCell ref="J43:Q43"/>
    <mergeCell ref="R43:Y43"/>
    <mergeCell ref="B44:I44"/>
    <mergeCell ref="A12:Y12"/>
    <mergeCell ref="A13:Y13"/>
    <mergeCell ref="E24:X24"/>
    <mergeCell ref="E25:X25"/>
    <mergeCell ref="E26:X26"/>
    <mergeCell ref="B23:C23"/>
    <mergeCell ref="B24:C24"/>
    <mergeCell ref="B26:C26"/>
  </mergeCells>
  <phoneticPr fontId="2"/>
  <dataValidations count="1">
    <dataValidation showInputMessage="1" showErrorMessage="1" sqref="V22:W22"/>
  </dataValidations>
  <printOptions horizontalCentered="1"/>
  <pageMargins left="0.98425196850393704" right="0.98425196850393704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AH31"/>
  <sheetViews>
    <sheetView showGridLines="0" view="pageBreakPreview" topLeftCell="A4" zoomScale="90" zoomScaleNormal="90" zoomScaleSheetLayoutView="90" workbookViewId="0">
      <selection activeCell="A24" sqref="A24:J24"/>
    </sheetView>
  </sheetViews>
  <sheetFormatPr defaultColWidth="2.625" defaultRowHeight="21" customHeight="1" x14ac:dyDescent="0.15"/>
  <cols>
    <col min="1" max="1" width="5.25" style="8" customWidth="1"/>
    <col min="2" max="2" width="15.125" style="8" customWidth="1"/>
    <col min="3" max="3" width="1.75" style="8" customWidth="1"/>
    <col min="4" max="8" width="2.625" style="8" customWidth="1"/>
    <col min="9" max="9" width="2.25" style="8" customWidth="1"/>
    <col min="10" max="10" width="8.375" style="8" customWidth="1"/>
    <col min="11" max="11" width="3.875" style="8" customWidth="1"/>
    <col min="12" max="12" width="3.375" style="8" customWidth="1"/>
    <col min="13" max="13" width="5.875" style="8" customWidth="1"/>
    <col min="14" max="16" width="2.625" style="8" customWidth="1"/>
    <col min="17" max="17" width="5.125" style="8" customWidth="1"/>
    <col min="18" max="18" width="3.875" style="8" customWidth="1"/>
    <col min="19" max="23" width="2.625" style="8" customWidth="1"/>
    <col min="24" max="24" width="14.875" style="8" customWidth="1"/>
    <col min="25" max="25" width="0.125" style="8" customWidth="1"/>
    <col min="26" max="26" width="4.5" style="4" bestFit="1" customWidth="1"/>
    <col min="27" max="27" width="3.125" style="4" customWidth="1"/>
    <col min="28" max="28" width="23.125" style="1" bestFit="1" customWidth="1"/>
    <col min="29" max="29" width="16.75" style="1" customWidth="1"/>
    <col min="30" max="30" width="13.75" style="1" bestFit="1" customWidth="1"/>
    <col min="31" max="31" width="9.25" style="1" bestFit="1" customWidth="1"/>
    <col min="32" max="33" width="13.5" style="1" bestFit="1" customWidth="1"/>
    <col min="34" max="16384" width="2.625" style="1"/>
  </cols>
  <sheetData>
    <row r="1" spans="1:34" ht="21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8"/>
      <c r="L1" s="18"/>
      <c r="M1" s="18"/>
      <c r="N1" s="19"/>
      <c r="O1" s="19"/>
      <c r="P1" s="19"/>
      <c r="Q1" s="19"/>
      <c r="R1" s="19"/>
      <c r="S1" s="19"/>
      <c r="T1" s="20"/>
      <c r="U1" s="20"/>
      <c r="V1" s="133"/>
      <c r="W1" s="133"/>
      <c r="X1" s="133"/>
      <c r="Y1" s="133"/>
      <c r="Z1" s="5"/>
      <c r="AB1" s="6"/>
      <c r="AC1" s="34"/>
      <c r="AD1" s="6"/>
      <c r="AE1" s="6"/>
      <c r="AF1" s="6"/>
      <c r="AG1" s="6"/>
      <c r="AH1" s="7"/>
    </row>
    <row r="2" spans="1:34" ht="21" customHeight="1" x14ac:dyDescent="0.15">
      <c r="B2" s="32"/>
      <c r="C2" s="32"/>
      <c r="D2" s="32"/>
      <c r="E2" s="32"/>
      <c r="F2" s="32"/>
      <c r="G2" s="32"/>
      <c r="H2" s="32"/>
      <c r="I2" s="32"/>
      <c r="J2" s="130" t="s">
        <v>5</v>
      </c>
      <c r="K2" s="130"/>
      <c r="L2" s="130"/>
      <c r="M2" s="130"/>
      <c r="N2" s="130"/>
      <c r="O2" s="130"/>
      <c r="P2" s="130"/>
      <c r="Q2" s="32"/>
      <c r="R2" s="32"/>
      <c r="S2" s="32"/>
      <c r="T2" s="32"/>
      <c r="U2" s="32"/>
      <c r="V2" s="32"/>
      <c r="W2" s="32"/>
      <c r="X2" s="32"/>
      <c r="Y2" s="32"/>
      <c r="Z2" s="1"/>
    </row>
    <row r="3" spans="1:34" ht="21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31"/>
      <c r="S3" s="131"/>
      <c r="T3" s="131"/>
      <c r="U3" s="131"/>
      <c r="V3" s="131"/>
      <c r="W3" s="131"/>
      <c r="X3" s="131"/>
      <c r="Y3" s="131"/>
      <c r="Z3" s="1"/>
    </row>
    <row r="4" spans="1:34" ht="21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32" t="str">
        <f>IF(入力画面!C14="","令和"&amp;" 　　"&amp;"年"&amp;"　　 "&amp;"月"&amp;" 　　"&amp;"日",入力画面!C14)</f>
        <v>令和 　　年　　 月 　　日</v>
      </c>
      <c r="R4" s="132"/>
      <c r="S4" s="132"/>
      <c r="T4" s="132"/>
      <c r="U4" s="132"/>
      <c r="V4" s="132"/>
      <c r="W4" s="132"/>
      <c r="X4" s="132"/>
      <c r="Y4" s="22"/>
      <c r="Z4" s="1"/>
    </row>
    <row r="5" spans="1:34" ht="21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22"/>
      <c r="S5" s="22"/>
      <c r="T5" s="22"/>
      <c r="U5" s="22"/>
      <c r="V5" s="22"/>
      <c r="W5" s="22"/>
      <c r="X5" s="22"/>
      <c r="Y5" s="22"/>
      <c r="Z5" s="1"/>
    </row>
    <row r="6" spans="1:34" ht="21" customHeight="1" x14ac:dyDescent="0.15">
      <c r="A6" s="1"/>
      <c r="B6" s="76" t="str">
        <f>IF(入力画面!C15="","　　　　　　　　　　　　"&amp;"殿","　"&amp;入力画面!C15)</f>
        <v>　　　　　　　　　　　　殿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22"/>
      <c r="U6" s="22"/>
      <c r="V6" s="22"/>
      <c r="W6" s="22"/>
      <c r="X6" s="22"/>
      <c r="Y6" s="22"/>
    </row>
    <row r="7" spans="1:34" ht="21" customHeight="1" x14ac:dyDescent="0.15">
      <c r="A7" s="25"/>
      <c r="B7" s="25"/>
      <c r="C7" s="25"/>
      <c r="D7" s="25"/>
      <c r="E7" s="25"/>
      <c r="F7" s="25"/>
      <c r="G7" s="25"/>
      <c r="H7" s="25"/>
      <c r="I7" s="21"/>
      <c r="J7" s="21"/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</row>
    <row r="8" spans="1:34" ht="21" customHeight="1" x14ac:dyDescent="0.15">
      <c r="A8" s="134" t="s">
        <v>40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26"/>
      <c r="Z8" s="1"/>
    </row>
    <row r="9" spans="1:34" ht="21" hidden="1" customHeight="1" x14ac:dyDescent="0.15">
      <c r="A9" s="134" t="s">
        <v>11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26"/>
      <c r="Z9" s="1"/>
    </row>
    <row r="10" spans="1:34" ht="21" customHeigh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6"/>
      <c r="R10" s="26"/>
      <c r="S10" s="26"/>
      <c r="T10" s="26"/>
      <c r="U10" s="26" t="s">
        <v>19</v>
      </c>
      <c r="V10" s="26"/>
      <c r="W10" s="24"/>
      <c r="X10" s="24"/>
      <c r="Y10" s="24"/>
      <c r="Z10" s="1"/>
    </row>
    <row r="11" spans="1:34" ht="21" customHeight="1" x14ac:dyDescent="0.1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R11" s="26"/>
      <c r="S11" s="33" t="s">
        <v>20</v>
      </c>
      <c r="T11" s="26"/>
      <c r="U11" s="26"/>
      <c r="V11" s="26"/>
      <c r="W11" s="26"/>
      <c r="X11" s="26"/>
      <c r="Y11" s="26"/>
      <c r="Z11" s="1"/>
    </row>
    <row r="12" spans="1:34" ht="21" customHeight="1" x14ac:dyDescent="0.15">
      <c r="A12" s="134" t="s">
        <v>4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26"/>
    </row>
    <row r="13" spans="1:34" ht="21" customHeight="1" x14ac:dyDescent="0.15">
      <c r="A13" s="135" t="s">
        <v>21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27"/>
    </row>
    <row r="14" spans="1:34" ht="51" customHeight="1" x14ac:dyDescent="0.15">
      <c r="B14" s="11" t="s">
        <v>10</v>
      </c>
      <c r="D14" s="101" t="str">
        <f>IF(入力画面!C16="","",入力画面!C16)</f>
        <v/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</row>
    <row r="15" spans="1:34" ht="51" customHeight="1" x14ac:dyDescent="0.15">
      <c r="B15" s="11" t="s">
        <v>9</v>
      </c>
      <c r="D15" s="115" t="str">
        <f>IF(入力画面!C17="","",入力画面!C17)</f>
        <v/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 spans="1:34" ht="51" customHeight="1" x14ac:dyDescent="0.15">
      <c r="B16" s="11" t="s">
        <v>8</v>
      </c>
      <c r="D16" s="115" t="str">
        <f>IF(入力画面!C18="","",入力画面!C18)</f>
        <v/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 spans="1:25" ht="51" customHeight="1" x14ac:dyDescent="0.15">
      <c r="B17" s="11" t="s">
        <v>7</v>
      </c>
      <c r="D17" s="115" t="str">
        <f>IF(入力画面!C19="","",入力画面!C19)</f>
        <v/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</row>
    <row r="18" spans="1:25" ht="39.75" customHeight="1" x14ac:dyDescent="0.15">
      <c r="B18" s="11" t="s">
        <v>6</v>
      </c>
      <c r="D18" s="129" t="str">
        <f>IF(入力画面!C20="","",入力画面!C20)</f>
        <v/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"/>
    </row>
    <row r="19" spans="1:25" ht="15" customHeight="1" x14ac:dyDescent="0.1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1:25" ht="27" customHeight="1" x14ac:dyDescent="0.15">
      <c r="B20" s="13" t="s">
        <v>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18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27" customHeight="1" x14ac:dyDescent="0.15">
      <c r="A22" s="125" t="s">
        <v>39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5" t="s">
        <v>41</v>
      </c>
      <c r="L22" s="126"/>
      <c r="M22" s="126"/>
      <c r="N22" s="127"/>
      <c r="O22" s="125" t="s">
        <v>42</v>
      </c>
      <c r="P22" s="126"/>
      <c r="Q22" s="126"/>
      <c r="R22" s="127"/>
      <c r="S22" s="126" t="s">
        <v>22</v>
      </c>
      <c r="T22" s="126"/>
      <c r="U22" s="126"/>
      <c r="V22" s="126"/>
      <c r="W22" s="126"/>
      <c r="X22" s="126"/>
      <c r="Y22" s="127"/>
    </row>
    <row r="23" spans="1:25" ht="32.1" customHeight="1" x14ac:dyDescent="0.15">
      <c r="A23" s="136" t="str">
        <f>" "&amp;入力画面!C21&amp;"  "&amp;  入力画面!C22</f>
        <v xml:space="preserve">   </v>
      </c>
      <c r="B23" s="137"/>
      <c r="C23" s="137"/>
      <c r="D23" s="137"/>
      <c r="E23" s="137"/>
      <c r="F23" s="137"/>
      <c r="G23" s="137"/>
      <c r="H23" s="137"/>
      <c r="I23" s="137"/>
      <c r="J23" s="138"/>
      <c r="K23" s="139" t="str">
        <f>IF(入力画面!C23="","",入力画面!C23)</f>
        <v/>
      </c>
      <c r="L23" s="140"/>
      <c r="M23" s="140"/>
      <c r="N23" s="141"/>
      <c r="O23" s="139" t="str">
        <f>DBCS(入力画面!C24)&amp;入力画面!C25</f>
        <v/>
      </c>
      <c r="P23" s="140"/>
      <c r="Q23" s="140"/>
      <c r="R23" s="141"/>
      <c r="S23" s="136" t="str">
        <f>IF(入力画面!C26="",""," "&amp;入力画面!C26)</f>
        <v/>
      </c>
      <c r="T23" s="137"/>
      <c r="U23" s="137"/>
      <c r="V23" s="137"/>
      <c r="W23" s="137"/>
      <c r="X23" s="137"/>
      <c r="Y23" s="138"/>
    </row>
    <row r="24" spans="1:25" ht="32.1" customHeight="1" x14ac:dyDescent="0.15">
      <c r="A24" s="122" t="str">
        <f>" "&amp;入力画面!C27&amp;"  "&amp;  入力画面!C28</f>
        <v xml:space="preserve">   </v>
      </c>
      <c r="B24" s="123"/>
      <c r="C24" s="123"/>
      <c r="D24" s="123"/>
      <c r="E24" s="123"/>
      <c r="F24" s="123"/>
      <c r="G24" s="123"/>
      <c r="H24" s="123"/>
      <c r="I24" s="123"/>
      <c r="J24" s="124"/>
      <c r="K24" s="119" t="str">
        <f>IF(入力画面!C29="","",入力画面!C29)</f>
        <v/>
      </c>
      <c r="L24" s="120"/>
      <c r="M24" s="120"/>
      <c r="N24" s="121"/>
      <c r="O24" s="119" t="str">
        <f>DBCS(入力画面!C30)&amp;入力画面!C31</f>
        <v/>
      </c>
      <c r="P24" s="120"/>
      <c r="Q24" s="120"/>
      <c r="R24" s="121"/>
      <c r="S24" s="122" t="str">
        <f>IF(入力画面!C32="",""," "&amp;入力画面!C32)</f>
        <v/>
      </c>
      <c r="T24" s="123"/>
      <c r="U24" s="123"/>
      <c r="V24" s="123"/>
      <c r="W24" s="123"/>
      <c r="X24" s="123"/>
      <c r="Y24" s="124"/>
    </row>
    <row r="25" spans="1:25" ht="32.1" customHeight="1" x14ac:dyDescent="0.15">
      <c r="A25" s="122" t="str">
        <f>" "&amp;入力画面!C33&amp;"  "&amp;  入力画面!C34</f>
        <v xml:space="preserve">   </v>
      </c>
      <c r="B25" s="123"/>
      <c r="C25" s="123"/>
      <c r="D25" s="123"/>
      <c r="E25" s="123"/>
      <c r="F25" s="123"/>
      <c r="G25" s="123"/>
      <c r="H25" s="123"/>
      <c r="I25" s="123"/>
      <c r="J25" s="124"/>
      <c r="K25" s="119" t="str">
        <f>IF(入力画面!C35="","",入力画面!C35)</f>
        <v/>
      </c>
      <c r="L25" s="120"/>
      <c r="M25" s="120"/>
      <c r="N25" s="121"/>
      <c r="O25" s="119" t="str">
        <f>DBCS(入力画面!C36)&amp;入力画面!C37</f>
        <v/>
      </c>
      <c r="P25" s="120"/>
      <c r="Q25" s="120"/>
      <c r="R25" s="121"/>
      <c r="S25" s="122" t="str">
        <f>IF(入力画面!C38="",""," "&amp;入力画面!C38)</f>
        <v/>
      </c>
      <c r="T25" s="123"/>
      <c r="U25" s="123"/>
      <c r="V25" s="123"/>
      <c r="W25" s="123"/>
      <c r="X25" s="123"/>
      <c r="Y25" s="124"/>
    </row>
    <row r="26" spans="1:25" ht="32.1" customHeight="1" x14ac:dyDescent="0.15">
      <c r="A26" s="122" t="str">
        <f>" "&amp;入力画面!C39&amp;"  "&amp;  入力画面!C40</f>
        <v xml:space="preserve">   </v>
      </c>
      <c r="B26" s="123"/>
      <c r="C26" s="123"/>
      <c r="D26" s="123"/>
      <c r="E26" s="123"/>
      <c r="F26" s="123"/>
      <c r="G26" s="123"/>
      <c r="H26" s="123"/>
      <c r="I26" s="123"/>
      <c r="J26" s="124"/>
      <c r="K26" s="119" t="str">
        <f>IF(入力画面!C41="","",入力画面!C41)</f>
        <v/>
      </c>
      <c r="L26" s="120"/>
      <c r="M26" s="120"/>
      <c r="N26" s="121"/>
      <c r="O26" s="119" t="str">
        <f>DBCS(入力画面!C42)&amp;入力画面!C43</f>
        <v/>
      </c>
      <c r="P26" s="120"/>
      <c r="Q26" s="120"/>
      <c r="R26" s="121"/>
      <c r="S26" s="122" t="str">
        <f>IF(入力画面!C44="",""," "&amp;入力画面!C44)</f>
        <v/>
      </c>
      <c r="T26" s="123"/>
      <c r="U26" s="123"/>
      <c r="V26" s="123"/>
      <c r="W26" s="123"/>
      <c r="X26" s="123"/>
      <c r="Y26" s="124"/>
    </row>
    <row r="27" spans="1:25" ht="32.1" customHeight="1" x14ac:dyDescent="0.15">
      <c r="A27" s="122" t="str">
        <f>" "&amp;入力画面!C45&amp;"  "&amp;  入力画面!C46</f>
        <v xml:space="preserve">   </v>
      </c>
      <c r="B27" s="123"/>
      <c r="C27" s="123"/>
      <c r="D27" s="123"/>
      <c r="E27" s="123"/>
      <c r="F27" s="123"/>
      <c r="G27" s="123"/>
      <c r="H27" s="123"/>
      <c r="I27" s="123"/>
      <c r="J27" s="124"/>
      <c r="K27" s="119" t="str">
        <f>IF(入力画面!C47="","",入力画面!C47)</f>
        <v/>
      </c>
      <c r="L27" s="120"/>
      <c r="M27" s="120"/>
      <c r="N27" s="121"/>
      <c r="O27" s="119" t="str">
        <f>DBCS(入力画面!C48)&amp;入力画面!C49</f>
        <v/>
      </c>
      <c r="P27" s="120"/>
      <c r="Q27" s="120"/>
      <c r="R27" s="121"/>
      <c r="S27" s="122" t="str">
        <f>IF(入力画面!C50="",""," "&amp;入力画面!C50)</f>
        <v/>
      </c>
      <c r="T27" s="123"/>
      <c r="U27" s="123"/>
      <c r="V27" s="123"/>
      <c r="W27" s="123"/>
      <c r="X27" s="123"/>
      <c r="Y27" s="124"/>
    </row>
    <row r="28" spans="1:25" ht="32.1" customHeight="1" x14ac:dyDescent="0.15">
      <c r="A28" s="122" t="str">
        <f>" "&amp;入力画面!C51&amp;"  "&amp;  入力画面!C52</f>
        <v xml:space="preserve">   </v>
      </c>
      <c r="B28" s="123"/>
      <c r="C28" s="123"/>
      <c r="D28" s="123"/>
      <c r="E28" s="123"/>
      <c r="F28" s="123"/>
      <c r="G28" s="123"/>
      <c r="H28" s="123"/>
      <c r="I28" s="123"/>
      <c r="J28" s="124"/>
      <c r="K28" s="119" t="str">
        <f>IF(入力画面!C53="","",入力画面!C53)</f>
        <v/>
      </c>
      <c r="L28" s="120"/>
      <c r="M28" s="120"/>
      <c r="N28" s="121"/>
      <c r="O28" s="119" t="str">
        <f>DBCS(入力画面!C54)&amp;入力画面!C55</f>
        <v/>
      </c>
      <c r="P28" s="120"/>
      <c r="Q28" s="120"/>
      <c r="R28" s="121"/>
      <c r="S28" s="122" t="str">
        <f>IF(入力画面!C56="",""," "&amp;入力画面!C56)</f>
        <v/>
      </c>
      <c r="T28" s="123"/>
      <c r="U28" s="123"/>
      <c r="V28" s="123"/>
      <c r="W28" s="123"/>
      <c r="X28" s="123"/>
      <c r="Y28" s="124"/>
    </row>
    <row r="29" spans="1:25" ht="32.1" customHeight="1" x14ac:dyDescent="0.15">
      <c r="A29" s="122" t="str">
        <f>" "&amp;入力画面!C57&amp;"  "&amp;  入力画面!C58</f>
        <v xml:space="preserve">   </v>
      </c>
      <c r="B29" s="123"/>
      <c r="C29" s="123"/>
      <c r="D29" s="123"/>
      <c r="E29" s="123"/>
      <c r="F29" s="123"/>
      <c r="G29" s="123"/>
      <c r="H29" s="123"/>
      <c r="I29" s="123"/>
      <c r="J29" s="124"/>
      <c r="K29" s="119" t="str">
        <f>IF(入力画面!C59="","",入力画面!C59)</f>
        <v/>
      </c>
      <c r="L29" s="120"/>
      <c r="M29" s="120"/>
      <c r="N29" s="121"/>
      <c r="O29" s="119" t="str">
        <f>DBCS(入力画面!C60)&amp;入力画面!C61</f>
        <v/>
      </c>
      <c r="P29" s="120"/>
      <c r="Q29" s="120"/>
      <c r="R29" s="121"/>
      <c r="S29" s="122" t="str">
        <f>IF(入力画面!C62="",""," "&amp;入力画面!C62)</f>
        <v/>
      </c>
      <c r="T29" s="123"/>
      <c r="U29" s="123"/>
      <c r="V29" s="123"/>
      <c r="W29" s="123"/>
      <c r="X29" s="123"/>
      <c r="Y29" s="124"/>
    </row>
    <row r="30" spans="1:25" ht="32.1" customHeight="1" x14ac:dyDescent="0.15">
      <c r="A30" s="122" t="str">
        <f>" "&amp;入力画面!C63&amp;"  "&amp;  入力画面!C64</f>
        <v xml:space="preserve">   </v>
      </c>
      <c r="B30" s="123"/>
      <c r="C30" s="123"/>
      <c r="D30" s="123"/>
      <c r="E30" s="123"/>
      <c r="F30" s="123"/>
      <c r="G30" s="123"/>
      <c r="H30" s="123"/>
      <c r="I30" s="123"/>
      <c r="J30" s="124"/>
      <c r="K30" s="119" t="str">
        <f>IF(入力画面!C65="","",入力画面!C65)</f>
        <v/>
      </c>
      <c r="L30" s="120"/>
      <c r="M30" s="120"/>
      <c r="N30" s="121"/>
      <c r="O30" s="119" t="str">
        <f>DBCS(入力画面!C66)&amp;入力画面!C67</f>
        <v/>
      </c>
      <c r="P30" s="120"/>
      <c r="Q30" s="120"/>
      <c r="R30" s="121"/>
      <c r="S30" s="122" t="str">
        <f>IF(入力画面!C68="",""," "&amp;入力画面!C68)</f>
        <v/>
      </c>
      <c r="T30" s="123"/>
      <c r="U30" s="123"/>
      <c r="V30" s="123"/>
      <c r="W30" s="123"/>
      <c r="X30" s="123"/>
      <c r="Y30" s="124"/>
    </row>
    <row r="31" spans="1:25" ht="21" customHeight="1" x14ac:dyDescent="0.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 t="s">
        <v>18</v>
      </c>
      <c r="Y31" s="48"/>
    </row>
  </sheetData>
  <sheetProtection algorithmName="SHA-512" hashValue="cwijUKe7zRxgQxmtx/xTNxslPiiQZRdhBfqiJKJ+E1Tk01zL3zce3YO3E3b1SeLawfYzSRA5yP9QvgHPWIkEXw==" saltValue="P6xefAjukHilGRIL4JbniQ==" spinCount="100000" sheet="1" objects="1" scenarios="1"/>
  <mergeCells count="50">
    <mergeCell ref="O26:R26"/>
    <mergeCell ref="S26:Y26"/>
    <mergeCell ref="A27:J27"/>
    <mergeCell ref="K27:N27"/>
    <mergeCell ref="O27:R27"/>
    <mergeCell ref="S27:Y27"/>
    <mergeCell ref="K26:N26"/>
    <mergeCell ref="A22:J22"/>
    <mergeCell ref="S24:Y24"/>
    <mergeCell ref="S25:Y25"/>
    <mergeCell ref="A23:J23"/>
    <mergeCell ref="K23:N23"/>
    <mergeCell ref="O23:R23"/>
    <mergeCell ref="S23:Y23"/>
    <mergeCell ref="O24:R24"/>
    <mergeCell ref="O25:R25"/>
    <mergeCell ref="D17:X17"/>
    <mergeCell ref="J2:P2"/>
    <mergeCell ref="R3:Y3"/>
    <mergeCell ref="Q4:X4"/>
    <mergeCell ref="V1:Y1"/>
    <mergeCell ref="A8:X8"/>
    <mergeCell ref="A9:X9"/>
    <mergeCell ref="A12:X12"/>
    <mergeCell ref="A13:X13"/>
    <mergeCell ref="D15:X15"/>
    <mergeCell ref="A30:J30"/>
    <mergeCell ref="K30:N30"/>
    <mergeCell ref="O30:R30"/>
    <mergeCell ref="S30:Y30"/>
    <mergeCell ref="D14:X14"/>
    <mergeCell ref="A24:J24"/>
    <mergeCell ref="A25:J25"/>
    <mergeCell ref="A26:J26"/>
    <mergeCell ref="K24:N24"/>
    <mergeCell ref="K25:N25"/>
    <mergeCell ref="D16:X16"/>
    <mergeCell ref="K22:N22"/>
    <mergeCell ref="O22:R22"/>
    <mergeCell ref="S22:Y22"/>
    <mergeCell ref="A19:Y19"/>
    <mergeCell ref="D18:X18"/>
    <mergeCell ref="O28:R28"/>
    <mergeCell ref="O29:R29"/>
    <mergeCell ref="S28:Y28"/>
    <mergeCell ref="S29:Y29"/>
    <mergeCell ref="A28:J28"/>
    <mergeCell ref="A29:J29"/>
    <mergeCell ref="K28:N28"/>
    <mergeCell ref="K29:N29"/>
  </mergeCells>
  <phoneticPr fontId="2"/>
  <printOptions horizontalCentered="1"/>
  <pageMargins left="0.35433070866141736" right="0.39370078740157483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"/>
  <sheetViews>
    <sheetView workbookViewId="0">
      <selection activeCell="D17" sqref="D17"/>
    </sheetView>
  </sheetViews>
  <sheetFormatPr defaultRowHeight="13.5" x14ac:dyDescent="0.15"/>
  <cols>
    <col min="1" max="1" width="19.625" bestFit="1" customWidth="1"/>
    <col min="2" max="2" width="17.375" bestFit="1" customWidth="1"/>
    <col min="3" max="3" width="12.625" bestFit="1" customWidth="1"/>
    <col min="4" max="4" width="21.5" customWidth="1"/>
    <col min="5" max="5" width="19.625" bestFit="1" customWidth="1"/>
    <col min="6" max="6" width="21.375" customWidth="1"/>
  </cols>
  <sheetData>
    <row r="1" spans="1:54" ht="14.25" customHeight="1" thickBot="1" x14ac:dyDescent="0.2">
      <c r="A1" s="82" t="s">
        <v>1</v>
      </c>
      <c r="B1" s="84" t="s">
        <v>52</v>
      </c>
      <c r="C1" s="84" t="s">
        <v>9</v>
      </c>
      <c r="D1" s="84" t="s">
        <v>53</v>
      </c>
      <c r="E1" s="84" t="s">
        <v>7</v>
      </c>
      <c r="F1" s="94" t="s">
        <v>6</v>
      </c>
      <c r="G1" s="79" t="s">
        <v>54</v>
      </c>
      <c r="H1" s="80"/>
      <c r="I1" s="80"/>
      <c r="J1" s="80"/>
      <c r="K1" s="80"/>
      <c r="L1" s="81"/>
      <c r="M1" s="79" t="s">
        <v>55</v>
      </c>
      <c r="N1" s="80"/>
      <c r="O1" s="80"/>
      <c r="P1" s="80"/>
      <c r="Q1" s="80"/>
      <c r="R1" s="81"/>
      <c r="S1" s="79" t="s">
        <v>56</v>
      </c>
      <c r="T1" s="80"/>
      <c r="U1" s="80"/>
      <c r="V1" s="80"/>
      <c r="W1" s="80"/>
      <c r="X1" s="81"/>
      <c r="Y1" s="79" t="s">
        <v>57</v>
      </c>
      <c r="Z1" s="80"/>
      <c r="AA1" s="80"/>
      <c r="AB1" s="80"/>
      <c r="AC1" s="80"/>
      <c r="AD1" s="81"/>
      <c r="AE1" s="79" t="s">
        <v>60</v>
      </c>
      <c r="AF1" s="80"/>
      <c r="AG1" s="80"/>
      <c r="AH1" s="80"/>
      <c r="AI1" s="80"/>
      <c r="AJ1" s="81"/>
      <c r="AK1" s="79" t="s">
        <v>91</v>
      </c>
      <c r="AL1" s="80"/>
      <c r="AM1" s="80"/>
      <c r="AN1" s="80"/>
      <c r="AO1" s="80"/>
      <c r="AP1" s="81"/>
      <c r="AQ1" s="79" t="s">
        <v>98</v>
      </c>
      <c r="AR1" s="80"/>
      <c r="AS1" s="80"/>
      <c r="AT1" s="80"/>
      <c r="AU1" s="80"/>
      <c r="AV1" s="81"/>
      <c r="AW1" s="79" t="s">
        <v>105</v>
      </c>
      <c r="AX1" s="80"/>
      <c r="AY1" s="80"/>
      <c r="AZ1" s="80"/>
      <c r="BA1" s="80"/>
      <c r="BB1" s="81"/>
    </row>
    <row r="2" spans="1:54" ht="15" thickBot="1" x14ac:dyDescent="0.2">
      <c r="A2" s="83"/>
      <c r="B2" s="85"/>
      <c r="C2" s="85"/>
      <c r="D2" s="85"/>
      <c r="E2" s="85"/>
      <c r="F2" s="95"/>
      <c r="G2" s="28" t="s">
        <v>23</v>
      </c>
      <c r="H2" s="29" t="s">
        <v>24</v>
      </c>
      <c r="I2" s="29" t="s">
        <v>25</v>
      </c>
      <c r="J2" s="29" t="s">
        <v>43</v>
      </c>
      <c r="K2" s="30" t="s">
        <v>44</v>
      </c>
      <c r="L2" s="30" t="s">
        <v>26</v>
      </c>
      <c r="M2" s="50" t="s">
        <v>27</v>
      </c>
      <c r="N2" s="30" t="s">
        <v>28</v>
      </c>
      <c r="O2" s="30" t="s">
        <v>29</v>
      </c>
      <c r="P2" s="30" t="s">
        <v>45</v>
      </c>
      <c r="Q2" s="30" t="s">
        <v>46</v>
      </c>
      <c r="R2" s="30" t="s">
        <v>30</v>
      </c>
      <c r="S2" s="50" t="s">
        <v>31</v>
      </c>
      <c r="T2" s="30" t="s">
        <v>32</v>
      </c>
      <c r="U2" s="30" t="s">
        <v>33</v>
      </c>
      <c r="V2" s="30" t="s">
        <v>47</v>
      </c>
      <c r="W2" s="30" t="s">
        <v>48</v>
      </c>
      <c r="X2" s="30" t="s">
        <v>34</v>
      </c>
      <c r="Y2" s="50" t="s">
        <v>35</v>
      </c>
      <c r="Z2" s="30" t="s">
        <v>36</v>
      </c>
      <c r="AA2" s="30" t="s">
        <v>37</v>
      </c>
      <c r="AB2" s="30" t="s">
        <v>49</v>
      </c>
      <c r="AC2" s="30" t="s">
        <v>50</v>
      </c>
      <c r="AD2" s="30" t="s">
        <v>38</v>
      </c>
      <c r="AE2" s="50" t="s">
        <v>61</v>
      </c>
      <c r="AF2" s="30" t="s">
        <v>62</v>
      </c>
      <c r="AG2" s="30" t="s">
        <v>63</v>
      </c>
      <c r="AH2" s="30" t="s">
        <v>64</v>
      </c>
      <c r="AI2" s="30" t="s">
        <v>65</v>
      </c>
      <c r="AJ2" s="30" t="s">
        <v>66</v>
      </c>
      <c r="AK2" s="50" t="s">
        <v>92</v>
      </c>
      <c r="AL2" s="30" t="s">
        <v>93</v>
      </c>
      <c r="AM2" s="30" t="s">
        <v>94</v>
      </c>
      <c r="AN2" s="30" t="s">
        <v>95</v>
      </c>
      <c r="AO2" s="30" t="s">
        <v>96</v>
      </c>
      <c r="AP2" s="30" t="s">
        <v>97</v>
      </c>
      <c r="AQ2" s="50" t="s">
        <v>99</v>
      </c>
      <c r="AR2" s="30" t="s">
        <v>100</v>
      </c>
      <c r="AS2" s="30" t="s">
        <v>101</v>
      </c>
      <c r="AT2" s="30" t="s">
        <v>102</v>
      </c>
      <c r="AU2" s="30" t="s">
        <v>103</v>
      </c>
      <c r="AV2" s="30" t="s">
        <v>104</v>
      </c>
      <c r="AW2" s="50" t="s">
        <v>106</v>
      </c>
      <c r="AX2" s="30" t="s">
        <v>107</v>
      </c>
      <c r="AY2" s="30" t="s">
        <v>108</v>
      </c>
      <c r="AZ2" s="30" t="s">
        <v>109</v>
      </c>
      <c r="BA2" s="30" t="s">
        <v>110</v>
      </c>
      <c r="BB2" s="30" t="s">
        <v>111</v>
      </c>
    </row>
    <row r="3" spans="1:54" ht="29.25" thickBot="1" x14ac:dyDescent="0.2">
      <c r="A3" s="52">
        <f>入力画面!C14</f>
        <v>0</v>
      </c>
      <c r="B3" s="42">
        <f>入力画面!C16</f>
        <v>0</v>
      </c>
      <c r="C3" s="41">
        <f>入力画面!C17</f>
        <v>0</v>
      </c>
      <c r="D3" s="41">
        <f>入力画面!C18</f>
        <v>0</v>
      </c>
      <c r="E3" s="41">
        <f>入力画面!C19</f>
        <v>0</v>
      </c>
      <c r="F3" s="43">
        <f>入力画面!C20</f>
        <v>0</v>
      </c>
      <c r="G3" s="44">
        <f>入力画面!C21</f>
        <v>0</v>
      </c>
      <c r="H3" s="41">
        <f>入力画面!C22</f>
        <v>0</v>
      </c>
      <c r="I3" s="41" t="str">
        <f>入力画面!C23</f>
        <v/>
      </c>
      <c r="J3" s="49">
        <f>入力画面!C24</f>
        <v>0</v>
      </c>
      <c r="K3" s="41" t="str">
        <f>入力画面!C25</f>
        <v/>
      </c>
      <c r="L3" s="41"/>
      <c r="M3" s="41">
        <f>入力画面!C27</f>
        <v>0</v>
      </c>
      <c r="N3" s="41">
        <f>入力画面!C28</f>
        <v>0</v>
      </c>
      <c r="O3" s="41" t="str">
        <f>入力画面!C29</f>
        <v/>
      </c>
      <c r="P3" s="38">
        <f>入力画面!C30</f>
        <v>0</v>
      </c>
      <c r="Q3" s="38"/>
      <c r="R3" s="41"/>
      <c r="S3" s="41">
        <f>入力画面!C33</f>
        <v>0</v>
      </c>
      <c r="T3" s="41">
        <f>入力画面!C34</f>
        <v>0</v>
      </c>
      <c r="U3" s="41" t="str">
        <f>入力画面!C35</f>
        <v/>
      </c>
      <c r="V3" s="38">
        <f>入力画面!C36</f>
        <v>0</v>
      </c>
      <c r="W3" s="41"/>
      <c r="X3" s="41"/>
      <c r="Y3" s="41">
        <f>入力画面!C39</f>
        <v>0</v>
      </c>
      <c r="Z3" s="41">
        <f>入力画面!C40</f>
        <v>0</v>
      </c>
      <c r="AA3" s="41" t="str">
        <f>入力画面!C41</f>
        <v/>
      </c>
      <c r="AB3" s="38">
        <f>入力画面!C42</f>
        <v>0</v>
      </c>
      <c r="AC3" s="41"/>
      <c r="AD3" s="41"/>
      <c r="AE3" s="41">
        <f>入力画面!C45</f>
        <v>0</v>
      </c>
      <c r="AF3" s="41">
        <f>入力画面!C46</f>
        <v>0</v>
      </c>
      <c r="AG3" s="41" t="str">
        <f>入力画面!C47</f>
        <v/>
      </c>
      <c r="AH3" s="38">
        <f>入力画面!C48</f>
        <v>0</v>
      </c>
      <c r="AI3" s="41"/>
      <c r="AJ3" s="51"/>
      <c r="AK3" s="41">
        <f>入力画面!C51</f>
        <v>0</v>
      </c>
      <c r="AL3" s="41">
        <f>入力画面!C52</f>
        <v>0</v>
      </c>
      <c r="AM3" s="41" t="str">
        <f>入力画面!C53</f>
        <v/>
      </c>
      <c r="AN3" s="38">
        <f>入力画面!C54</f>
        <v>0</v>
      </c>
      <c r="AO3" s="41"/>
      <c r="AP3" s="51"/>
      <c r="AQ3" s="41">
        <f>入力画面!C57</f>
        <v>0</v>
      </c>
      <c r="AR3" s="41">
        <f>入力画面!C58</f>
        <v>0</v>
      </c>
      <c r="AS3" s="41" t="str">
        <f>入力画面!C59</f>
        <v/>
      </c>
      <c r="AT3" s="38">
        <f>入力画面!C60</f>
        <v>0</v>
      </c>
      <c r="AU3" s="41"/>
      <c r="AV3" s="51"/>
      <c r="AW3" s="41">
        <f>入力画面!C63</f>
        <v>0</v>
      </c>
      <c r="AX3" s="41">
        <f>入力画面!C64</f>
        <v>0</v>
      </c>
      <c r="AY3" s="41" t="str">
        <f>入力画面!C65</f>
        <v/>
      </c>
      <c r="AZ3" s="38">
        <f>入力画面!C66</f>
        <v>0</v>
      </c>
      <c r="BA3" s="41"/>
      <c r="BB3" s="51"/>
    </row>
  </sheetData>
  <sheetProtection password="CBE9" sheet="1" objects="1" scenarios="1"/>
  <mergeCells count="14">
    <mergeCell ref="E1:E2"/>
    <mergeCell ref="F1:F2"/>
    <mergeCell ref="G1:L1"/>
    <mergeCell ref="M1:R1"/>
    <mergeCell ref="A1:A2"/>
    <mergeCell ref="B1:B2"/>
    <mergeCell ref="C1:C2"/>
    <mergeCell ref="D1:D2"/>
    <mergeCell ref="AK1:AP1"/>
    <mergeCell ref="AQ1:AV1"/>
    <mergeCell ref="AW1:BB1"/>
    <mergeCell ref="S1:X1"/>
    <mergeCell ref="Y1:AD1"/>
    <mergeCell ref="AE1:AJ1"/>
  </mergeCells>
  <phoneticPr fontId="2"/>
  <dataValidations count="8">
    <dataValidation type="date" errorStyle="warning" allowBlank="1" showInputMessage="1" showErrorMessage="1" errorTitle="形式が違います" error="日付を2007/1/1　の形式で入力してください" promptTitle="日付の入力" prompt="日付を2007/1/1　の形式で入力してください" sqref="F3">
      <formula1>36526</formula1>
      <formula2>44195</formula2>
    </dataValidation>
    <dataValidation type="whole" errorStyle="warning" imeMode="fullAlpha" operator="lessThanOrEqual" allowBlank="1" showInputMessage="1" showErrorMessage="1" error="数字だけを入力してください。" sqref="J3 AB3 P3 V3 AH3 AN3 AT3 AZ3">
      <formula1>10000</formula1>
    </dataValidation>
    <dataValidation type="list" showInputMessage="1" prompt="プルダウンから選択してください" sqref="G3 Y3 M3 S3 AE3 AK3 AQ3 AW3">
      <formula1>$F$22:$F$35</formula1>
    </dataValidation>
    <dataValidation type="list" showInputMessage="1" prompt="必要なものがあば、プルダウンから選択できます" sqref="L3 AD3 AJ3 X3 AP3 AV3 BB3">
      <formula1>$H$30:$H$32</formula1>
    </dataValidation>
    <dataValidation type="list" allowBlank="1" showInputMessage="1" prompt="プルダウンから選択してください" sqref="H3 Z3 N3 T3 AF3 AL3 AR3 AX3">
      <formula1>$G$22:$G$37</formula1>
    </dataValidation>
    <dataValidation type="list" allowBlank="1" showInputMessage="1" prompt="プルダウンから選択してください" sqref="I3 O3 U3 AA3 AG3 AM3 AS3 AY3">
      <formula1>$H$22:$H$26</formula1>
    </dataValidation>
    <dataValidation type="list" imeMode="off" showInputMessage="1" prompt="必要なものがあば、プルダウンから選択できます" sqref="R3">
      <formula1>$H$30:$H$32</formula1>
    </dataValidation>
    <dataValidation type="list" allowBlank="1" showInputMessage="1" showErrorMessage="1" prompt="プルダウンから選択してください。_x000a_" sqref="K3 Q3 W3 AC3 AI3 AO3 AU3 BA3">
      <formula1>"本,缶,セット,コ"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入力画面</vt:lpstr>
      <vt:lpstr>出荷証明発行依頼書</vt:lpstr>
      <vt:lpstr>出荷証明書</vt:lpstr>
      <vt:lpstr>入力不要（実績表用）</vt:lpstr>
      <vt:lpstr>出荷証明書!Print_Area</vt:lpstr>
      <vt:lpstr>出荷証明発行依頼書!Print_Area</vt:lpstr>
    </vt:vector>
  </TitlesOfParts>
  <Company>SKC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</dc:creator>
  <cp:lastModifiedBy>NGYW7CL06</cp:lastModifiedBy>
  <cp:lastPrinted>2019-05-21T04:14:53Z</cp:lastPrinted>
  <dcterms:created xsi:type="dcterms:W3CDTF">2004-12-09T08:10:01Z</dcterms:created>
  <dcterms:modified xsi:type="dcterms:W3CDTF">2019-08-26T05:50:46Z</dcterms:modified>
</cp:coreProperties>
</file>