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456575\Desktop\"/>
    </mc:Choice>
  </mc:AlternateContent>
  <xr:revisionPtr revIDLastSave="0" documentId="8_{D48F1D32-434F-45F0-9E6E-DF728F157884}" xr6:coauthVersionLast="47" xr6:coauthVersionMax="47" xr10:uidLastSave="{00000000-0000-0000-0000-000000000000}"/>
  <bookViews>
    <workbookView xWindow="-110" yWindow="-110" windowWidth="19420" windowHeight="11620" xr2:uid="{00000000-000D-0000-FFFF-FFFF00000000}"/>
  </bookViews>
  <sheets>
    <sheet name="保証書（入力方法）" sheetId="21" r:id="rId1"/>
    <sheet name="出荷証明書(入力方法①)" sheetId="12" r:id="rId2"/>
    <sheet name="商品一覧(入力方法②)" sheetId="20" r:id="rId3"/>
  </sheets>
  <definedNames>
    <definedName name="_xlnm._FilterDatabase" localSheetId="2" hidden="1">'商品一覧(入力方法②)'!$J$3:$M$154</definedName>
    <definedName name="CKゲルピタット">#REF!</definedName>
    <definedName name="CKゲルピタットQ">#REF!</definedName>
    <definedName name="CKゲルフィットロープ">#REF!</definedName>
    <definedName name="CK固定バネ">#REF!</definedName>
    <definedName name="CPRーEPSAF">#REF!</definedName>
    <definedName name="CPRーEPSAP">#REF!</definedName>
    <definedName name="CPRーEPSNB">#REF!</definedName>
    <definedName name="CPRーEPSNBしごき塗り材">#REF!</definedName>
    <definedName name="CPRーEPSNC">#REF!</definedName>
    <definedName name="CPRーEPSNLF">#REF!</definedName>
    <definedName name="CPRーEPTC">#REF!</definedName>
    <definedName name="CPRーEPUC">#REF!</definedName>
    <definedName name="CPRーVE422B中塗り">#REF!</definedName>
    <definedName name="CPRーVE509Pパテ">#REF!</definedName>
    <definedName name="CPRーVEFPー800">#REF!</definedName>
    <definedName name="CPRーVEH1300">#REF!</definedName>
    <definedName name="CPRーVEH1300T">#REF!</definedName>
    <definedName name="CPRーVENK硬化剤">#REF!</definedName>
    <definedName name="CPRーVENK促進剤">#REF!</definedName>
    <definedName name="ＣＲロック">#REF!</definedName>
    <definedName name="ＣＲロックⅢ">#REF!</definedName>
    <definedName name="ＨＣアルミテープ">#REF!</definedName>
    <definedName name="ＨＣエコトップ">#REF!</definedName>
    <definedName name="ＨＣエコトップＮー７０">#REF!</definedName>
    <definedName name="ＨＣエコトップクールＮー７０">#REF!</definedName>
    <definedName name="ＨＣエコトップグレー">#REF!</definedName>
    <definedName name="ＨＣエコトップシルバー">#REF!</definedName>
    <definedName name="ＨＣエコトップゼロ">#REF!</definedName>
    <definedName name="ＨＣエコトップゼロsi">#REF!</definedName>
    <definedName name="ＨＣエコトップゼロsiグレー">#REF!</definedName>
    <definedName name="ＨＣエコトップゼロクール22ー65C">#REF!</definedName>
    <definedName name="ＨＣエコトップゼロクール42ー70H">#REF!</definedName>
    <definedName name="ＨＣエコトップゼロクールＮー５５">#REF!</definedName>
    <definedName name="ＨＣエコトップゼロクールＮー７０">#REF!</definedName>
    <definedName name="ＨＣエコトップゼロクールsi22ー65C">#REF!</definedName>
    <definedName name="ＨＣエコトップゼロクールsi42ー70H">#REF!</definedName>
    <definedName name="ＨＣエコトップゼロクールsiＮー７０">#REF!</definedName>
    <definedName name="ＨＣエコトップゼログレー">#REF!</definedName>
    <definedName name="ＨＣエコプルーフ">#REF!</definedName>
    <definedName name="ＨＣエコプルーフＥＴ">#REF!</definedName>
    <definedName name="ＨＣエコプルーフＥＴＶ">#REF!</definedName>
    <definedName name="ＨＣエコプルーフＶ">#REF!</definedName>
    <definedName name="ＨＣグリップ">#REF!</definedName>
    <definedName name="ＨＣシールドプライマー">#REF!</definedName>
    <definedName name="HCスプレーAU">#REF!</definedName>
    <definedName name="HCスプレーFⅡ">#REF!</definedName>
    <definedName name="HCスプレーPⅡ">#REF!</definedName>
    <definedName name="HCスプレートナー">#REF!</definedName>
    <definedName name="HCスプレートナーグレー">#REF!</definedName>
    <definedName name="ＨＣセルディ">#REF!</definedName>
    <definedName name="ＨＣセルディ立面用">#REF!</definedName>
    <definedName name="ＨＣダレ止め剤">#REF!</definedName>
    <definedName name="ＨＣトップ２０">#REF!</definedName>
    <definedName name="ＨＣトップアクア">#REF!</definedName>
    <definedName name="ＨＣトップシンナー">#REF!</definedName>
    <definedName name="ＨＣパーク">#REF!</definedName>
    <definedName name="ＨＣパークライン">#REF!</definedName>
    <definedName name="HCパテAU">#REF!</definedName>
    <definedName name="ＨＣプライマーＥＰＯ">#REF!</definedName>
    <definedName name="ＨＣプライマーＬＰ">#REF!</definedName>
    <definedName name="ＨＣプライマーＬＰA液">#REF!</definedName>
    <definedName name="ＨＣプライマーＬＰB液">#REF!</definedName>
    <definedName name="ＨＣプライマーＬＰ粉体">#REF!</definedName>
    <definedName name="ＨＣプライマーＮＢ">#REF!</definedName>
    <definedName name="ＨＣプライマーＳＹ">#REF!</definedName>
    <definedName name="ＨＣボンド">#REF!</definedName>
    <definedName name="ＭＣＨメチルシクロヘキサン">#REF!</definedName>
    <definedName name="ＭＦシートマルチ">#REF!</definedName>
    <definedName name="ＭＦテープＰＭ">#REF!</definedName>
    <definedName name="ＭＦテクノシートＢ">#REF!</definedName>
    <definedName name="ＭＦテクノシートＰ">#REF!</definedName>
    <definedName name="ＭＦボンド">#REF!</definedName>
    <definedName name="ＮＳソルベント">#REF!</definedName>
    <definedName name="_xlnm.Print_Area" localSheetId="1">'出荷証明書(入力方法①)'!#REF!</definedName>
    <definedName name="イージーメジー">#REF!</definedName>
    <definedName name="インセラゲイト1005">#REF!</definedName>
    <definedName name="インセラゲイト2010">#REF!</definedName>
    <definedName name="エアピン30㎜">#REF!</definedName>
    <definedName name="エアピン35㎜">#REF!</definedName>
    <definedName name="エアピン40㎜">#REF!</definedName>
    <definedName name="エアピン45㎜">#REF!</definedName>
    <definedName name="エアピン50㎜">#REF!</definedName>
    <definedName name="エアピン55㎜">#REF!</definedName>
    <definedName name="エアピン60㎜">#REF!</definedName>
    <definedName name="オールアンカースティール30㎜Yー630">#REF!</definedName>
    <definedName name="オールアンカースティール40㎜Yー640">#REF!</definedName>
    <definedName name="オールアンカースティール50㎜Yー650">#REF!</definedName>
    <definedName name="オールアンカースティール60㎜Yー660">#REF!</definedName>
    <definedName name="ガラスクロス">#REF!</definedName>
    <definedName name="ガラスマットG.S">#REF!</definedName>
    <definedName name="ガラスマットG.Sミミナシ">#REF!</definedName>
    <definedName name="キシロール">#REF!</definedName>
    <definedName name="サーフェスマットS.M">#REF!</definedName>
    <definedName name="シート類">#REF!</definedName>
    <definedName name="ジョイントテープＳＹ">#REF!</definedName>
    <definedName name="ストレーナーキャップA型タテ小">#REF!</definedName>
    <definedName name="ストレーナーキャップA型タテ大">#REF!</definedName>
    <definedName name="ストレーナーキャップL型ヨコ小">#REF!</definedName>
    <definedName name="ストレーナーキャップL型ヨコ大">#REF!</definedName>
    <definedName name="スプレー材類">#REF!</definedName>
    <definedName name="テープ類">#REF!</definedName>
    <definedName name="トップフィラーＦＭⅡ">#REF!</definedName>
    <definedName name="ドレン類">#REF!</definedName>
    <definedName name="プライマー">#REF!</definedName>
    <definedName name="ホドガヤの脱気盤">#REF!</definedName>
    <definedName name="ボンド類">#REF!</definedName>
    <definedName name="マルチテープ">#REF!</definedName>
    <definedName name="マルチテープクロス">#REF!</definedName>
    <definedName name="ミリオカラートップ">#REF!</definedName>
    <definedName name="ミリオクロスＧ">#REF!</definedName>
    <definedName name="ミリオクロスＫ">#REF!</definedName>
    <definedName name="ミリオクロスＫＮ幅10CM">#REF!</definedName>
    <definedName name="ミリオクロスＫＮ幅20CM">#REF!</definedName>
    <definedName name="ミリオクロスＫ幅10CM">#REF!</definedName>
    <definedName name="ミリオクロスＫ幅20CM">#REF!</definedName>
    <definedName name="ミリオステップトップコートＥ">#REF!</definedName>
    <definedName name="ミリオステップトップコートＥシンナー">#REF!</definedName>
    <definedName name="ﾐﾘｵﾈｰﾄＣ">#REF!</definedName>
    <definedName name="ﾐﾘｵﾈｰﾄＣＢー３０">#REF!</definedName>
    <definedName name="ﾐﾘｵﾈｰﾄＣＢー３０ーⅢ">#REF!</definedName>
    <definedName name="ﾐﾘｵﾈｰﾄＣＢー４０">#REF!</definedName>
    <definedName name="ﾐﾘｵﾈｰﾄＣＢー５０">#REF!</definedName>
    <definedName name="ﾐﾘｵﾈｰﾄＣ立面用">#REF!</definedName>
    <definedName name="ミリオネートGトップカラーグレー">#REF!</definedName>
    <definedName name="ミリオネートGトップカラーシルバーグレー">#REF!</definedName>
    <definedName name="ミリオネートGトップカラー骨材入りグレー">#REF!</definedName>
    <definedName name="ミリオネートGトップカラー骨材入りシルバーグレー">#REF!</definedName>
    <definedName name="ミリオネートGトップシルバー2">#REF!</definedName>
    <definedName name="ﾐﾘｵﾈｰﾄＭＳー６０">#REF!</definedName>
    <definedName name="ﾐﾘｵﾈｰﾄＭＳー７０">#REF!</definedName>
    <definedName name="ミリオネートクリーンカラー">#REF!</definedName>
    <definedName name="ミリオネートクリンカラー専用シンナー">#REF!</definedName>
    <definedName name="下地調整剤類">#REF!</definedName>
    <definedName name="希釈材類">#REF!</definedName>
    <definedName name="固定ディスク3エアーガン用">#REF!</definedName>
    <definedName name="固定ディスク4ドリルアンカーピン用">#REF!</definedName>
    <definedName name="固定具類">#REF!</definedName>
    <definedName name="硬化促進剤5">#REF!</definedName>
    <definedName name="硬化促進剤6">#REF!</definedName>
    <definedName name="硬化促進剤7">#REF!</definedName>
    <definedName name="硬化促進剤8">#REF!</definedName>
    <definedName name="黒ゴム粉TPA">#REF!</definedName>
    <definedName name="骨材">#REF!</definedName>
    <definedName name="仕上材">#REF!</definedName>
    <definedName name="止水材類">#REF!</definedName>
    <definedName name="遮水シートＳＹ">#REF!</definedName>
    <definedName name="縦型鉛ドレンタテ型100φ">#REF!</definedName>
    <definedName name="縦型鉛ドレンタテ型40φ">#REF!</definedName>
    <definedName name="縦型鉛ドレンタテ型50φ">#REF!</definedName>
    <definedName name="縦型鉛ドレンタテ型60φ">#REF!</definedName>
    <definedName name="縦型鉛ドレンタテ型70φ">#REF!</definedName>
    <definedName name="縦型鉛ドレンタテ型80φ">#REF!</definedName>
    <definedName name="縦型鉛ドレンタテ型90φ">#REF!</definedName>
    <definedName name="縦型鉛ドレンヨコ型100φ">#REF!</definedName>
    <definedName name="縦型鉛ドレンヨコ型40φ">#REF!</definedName>
    <definedName name="縦型鉛ドレンヨコ型50φ">#REF!</definedName>
    <definedName name="縦型鉛ドレンヨコ型60φ">#REF!</definedName>
    <definedName name="縦型鉛ドレンヨコ型70φ">#REF!</definedName>
    <definedName name="縦型鉛ドレンヨコ型80φ">#REF!</definedName>
    <definedName name="縦型鉛ドレンヨコ型90φ">#REF!</definedName>
    <definedName name="床材">#REF!</definedName>
    <definedName name="酢酸エチル">#REF!</definedName>
    <definedName name="水切テープクロス">#REF!</definedName>
    <definedName name="凄極膜">#REF!</definedName>
    <definedName name="凄極膜立面用">#REF!</definedName>
    <definedName name="絶縁テープＮ幅100">#REF!</definedName>
    <definedName name="絶縁テープＮ幅150">#REF!</definedName>
    <definedName name="絶縁テープＮ幅50">#REF!</definedName>
    <definedName name="絶縁テープＮ幅75">#REF!</definedName>
    <definedName name="増粘剤キャボジール">#REF!</definedName>
    <definedName name="脱気筒Ｃ">#REF!</definedName>
    <definedName name="副資材">#REF!</definedName>
    <definedName name="補強布">#REF!</definedName>
    <definedName name="防食材類">#REF!</definedName>
    <definedName name="防水材">#REF!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20" l="1"/>
  <c r="I88" i="20" l="1"/>
  <c r="I67" i="20" l="1"/>
  <c r="I61" i="20"/>
  <c r="I24" i="20"/>
  <c r="I25" i="20"/>
  <c r="I18" i="20"/>
  <c r="I68" i="20" l="1"/>
  <c r="I5" i="20"/>
  <c r="I6" i="20"/>
  <c r="I7" i="20"/>
  <c r="I8" i="20"/>
  <c r="I9" i="20"/>
  <c r="I10" i="20"/>
  <c r="I11" i="20"/>
  <c r="I12" i="20"/>
  <c r="I13" i="20"/>
  <c r="I14" i="20"/>
  <c r="I15" i="20"/>
  <c r="I16" i="20"/>
  <c r="I17" i="20"/>
  <c r="I19" i="20"/>
  <c r="I20" i="20"/>
  <c r="I21" i="20"/>
  <c r="I22" i="20"/>
  <c r="I23"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2" i="20"/>
  <c r="I63" i="20"/>
  <c r="I64" i="20"/>
  <c r="I65" i="20"/>
  <c r="I66" i="20"/>
  <c r="I69" i="20"/>
  <c r="I70" i="20"/>
  <c r="I71" i="20"/>
  <c r="I72" i="20"/>
  <c r="I73" i="20"/>
  <c r="I74" i="20"/>
  <c r="I75" i="20"/>
  <c r="I76" i="20"/>
  <c r="I77" i="20"/>
  <c r="I78" i="20"/>
  <c r="I79" i="20"/>
  <c r="I80" i="20"/>
  <c r="I81" i="20"/>
  <c r="I82" i="20"/>
  <c r="I83" i="20"/>
  <c r="I84" i="20"/>
  <c r="I85" i="20"/>
  <c r="I86" i="20"/>
  <c r="I87" i="20"/>
  <c r="I89" i="20"/>
  <c r="I90" i="20"/>
  <c r="I91" i="20"/>
  <c r="I92" i="20"/>
  <c r="I93" i="20"/>
  <c r="I94" i="20"/>
  <c r="I95" i="20"/>
  <c r="I96" i="20"/>
  <c r="I97" i="20"/>
  <c r="I98" i="20"/>
  <c r="I99" i="20"/>
  <c r="I100" i="20"/>
  <c r="I102" i="20"/>
  <c r="I103" i="20"/>
  <c r="I104" i="20"/>
  <c r="I105" i="20"/>
  <c r="I106" i="20"/>
  <c r="I107" i="20"/>
  <c r="I108" i="20"/>
  <c r="I109" i="20"/>
  <c r="I110" i="20"/>
  <c r="I111" i="20"/>
  <c r="I112" i="20"/>
  <c r="I113" i="20"/>
  <c r="I114" i="20"/>
  <c r="I115" i="20"/>
  <c r="I116" i="20"/>
  <c r="I117" i="20"/>
  <c r="I118" i="20"/>
  <c r="I119" i="20"/>
  <c r="I120" i="20"/>
  <c r="I121" i="20"/>
  <c r="I122" i="20"/>
  <c r="I123" i="20"/>
  <c r="I124" i="20"/>
  <c r="I125" i="20"/>
  <c r="I126" i="20"/>
  <c r="I127" i="20"/>
  <c r="I128" i="20"/>
  <c r="I129" i="20"/>
  <c r="I130" i="20"/>
  <c r="I131" i="20"/>
  <c r="I132" i="20"/>
  <c r="I133" i="20"/>
  <c r="I134" i="20"/>
  <c r="I135" i="20"/>
  <c r="I136" i="20"/>
  <c r="I137" i="20"/>
  <c r="I138" i="20"/>
  <c r="I139" i="20"/>
  <c r="I140" i="20"/>
  <c r="I141" i="20"/>
  <c r="I142" i="20"/>
  <c r="I143" i="20"/>
  <c r="I144" i="20"/>
  <c r="I145" i="20"/>
  <c r="I146" i="20"/>
  <c r="I147" i="20"/>
  <c r="I148" i="20"/>
  <c r="I149" i="20"/>
  <c r="I150" i="20"/>
  <c r="I151" i="20"/>
  <c r="I152" i="20"/>
  <c r="I153" i="20"/>
  <c r="I154" i="20"/>
  <c r="I4" i="20"/>
  <c r="F18" i="20" l="1"/>
  <c r="E18" i="20"/>
  <c r="D18" i="20"/>
  <c r="C18" i="20"/>
  <c r="F17" i="20"/>
  <c r="E17" i="20"/>
  <c r="D17" i="20"/>
  <c r="C17" i="20"/>
  <c r="F16" i="20"/>
  <c r="E16" i="20"/>
  <c r="D16" i="20"/>
  <c r="C16" i="20"/>
  <c r="F15" i="20"/>
  <c r="E15" i="20"/>
  <c r="D15" i="20"/>
  <c r="C15" i="20"/>
  <c r="F14" i="20"/>
  <c r="E14" i="20"/>
  <c r="D14" i="20"/>
  <c r="C14" i="20"/>
  <c r="F13" i="20"/>
  <c r="E13" i="20"/>
  <c r="D13" i="20"/>
  <c r="C13" i="20"/>
  <c r="F12" i="20"/>
  <c r="E12" i="20"/>
  <c r="D12" i="20"/>
  <c r="C12" i="20"/>
  <c r="F11" i="20"/>
  <c r="E11" i="20"/>
  <c r="D11" i="20"/>
  <c r="C11" i="20"/>
  <c r="F10" i="20"/>
  <c r="E10" i="20"/>
  <c r="D10" i="20"/>
  <c r="C10" i="20"/>
  <c r="F9" i="20"/>
  <c r="E9" i="20"/>
  <c r="D9" i="20"/>
  <c r="C9" i="20"/>
  <c r="F8" i="20"/>
  <c r="E8" i="20"/>
  <c r="D8" i="20"/>
  <c r="C8" i="20"/>
  <c r="F7" i="20"/>
  <c r="E7" i="20"/>
  <c r="D7" i="20"/>
  <c r="C7" i="20"/>
  <c r="F6" i="20"/>
  <c r="E6" i="20"/>
  <c r="D6" i="20"/>
  <c r="C6" i="20"/>
  <c r="F5" i="20"/>
  <c r="E5" i="20"/>
  <c r="D5" i="20"/>
  <c r="C5" i="20"/>
  <c r="F4" i="20"/>
  <c r="E4" i="20"/>
  <c r="D4" i="20"/>
  <c r="C4" i="20"/>
  <c r="A28" i="12"/>
  <c r="T30" i="12" s="1"/>
  <c r="A29" i="12"/>
  <c r="T31" i="12" s="1"/>
  <c r="A30" i="12"/>
  <c r="T32" i="12" s="1"/>
  <c r="A31" i="12"/>
  <c r="A32" i="12"/>
  <c r="A33" i="12"/>
  <c r="A34" i="12"/>
  <c r="A35" i="12"/>
  <c r="A36" i="12"/>
  <c r="A37" i="12"/>
  <c r="A38" i="12"/>
  <c r="A39" i="12"/>
  <c r="A40" i="12"/>
  <c r="A41" i="12"/>
  <c r="A27" i="12"/>
  <c r="T29" i="12" s="1"/>
  <c r="T42" i="12" l="1"/>
  <c r="Q42" i="12"/>
  <c r="T41" i="12"/>
  <c r="Q41" i="12"/>
  <c r="T40" i="12"/>
  <c r="Q40" i="12"/>
  <c r="T39" i="12"/>
  <c r="Q39" i="12"/>
  <c r="T38" i="12"/>
  <c r="Q38" i="12"/>
  <c r="T37" i="12"/>
  <c r="Q37" i="12"/>
  <c r="T36" i="12"/>
  <c r="Q36" i="12"/>
  <c r="T35" i="12"/>
  <c r="Q35" i="12"/>
  <c r="T34" i="12"/>
  <c r="Q34" i="12"/>
  <c r="T33" i="12"/>
  <c r="Q33" i="12"/>
  <c r="Q29" i="12"/>
  <c r="F29" i="12"/>
  <c r="B29" i="12"/>
  <c r="F42" i="12"/>
  <c r="B42" i="12"/>
  <c r="F41" i="12"/>
  <c r="B41" i="12"/>
  <c r="F40" i="12"/>
  <c r="B40" i="12"/>
  <c r="F39" i="12"/>
  <c r="B39" i="12"/>
  <c r="F38" i="12"/>
  <c r="B38" i="12"/>
  <c r="F37" i="12"/>
  <c r="B37" i="12"/>
  <c r="F36" i="12"/>
  <c r="B36" i="12"/>
  <c r="F35" i="12"/>
  <c r="B35" i="12"/>
  <c r="F34" i="12"/>
  <c r="B34" i="12"/>
  <c r="F33" i="12"/>
  <c r="B33" i="12"/>
  <c r="Q32" i="12"/>
  <c r="F32" i="12"/>
  <c r="B32" i="12"/>
  <c r="Q31" i="12"/>
  <c r="F31" i="12"/>
  <c r="B31" i="12"/>
  <c r="Q30" i="12"/>
  <c r="F30" i="12"/>
  <c r="B30" i="12"/>
  <c r="X35" i="12" l="1"/>
  <c r="X36" i="12"/>
  <c r="X37" i="12"/>
  <c r="X38" i="12"/>
  <c r="X39" i="12"/>
  <c r="X40" i="12"/>
  <c r="X41" i="12"/>
  <c r="X42" i="12"/>
  <c r="X29" i="12"/>
  <c r="X30" i="12"/>
  <c r="X31" i="12"/>
  <c r="X32" i="12"/>
  <c r="X33" i="12"/>
  <c r="X34" i="12"/>
</calcChain>
</file>

<file path=xl/sharedStrings.xml><?xml version="1.0" encoding="utf-8"?>
<sst xmlns="http://schemas.openxmlformats.org/spreadsheetml/2006/main" count="911" uniqueCount="389">
  <si>
    <t>現場住所</t>
    <rPh sb="0" eb="2">
      <t>ゲンバ</t>
    </rPh>
    <rPh sb="2" eb="4">
      <t>ジュウショ</t>
    </rPh>
    <phoneticPr fontId="1"/>
  </si>
  <si>
    <t>施工箇所</t>
    <rPh sb="0" eb="2">
      <t>セコウ</t>
    </rPh>
    <rPh sb="2" eb="4">
      <t>カショ</t>
    </rPh>
    <phoneticPr fontId="1"/>
  </si>
  <si>
    <t>仕様名称</t>
    <rPh sb="0" eb="2">
      <t>シヨウ</t>
    </rPh>
    <rPh sb="2" eb="4">
      <t>メイショウ</t>
    </rPh>
    <phoneticPr fontId="1"/>
  </si>
  <si>
    <t>材料名</t>
    <rPh sb="0" eb="2">
      <t>ザイリョウ</t>
    </rPh>
    <rPh sb="2" eb="3">
      <t>メイ</t>
    </rPh>
    <phoneticPr fontId="1"/>
  </si>
  <si>
    <t>商品名</t>
    <rPh sb="0" eb="3">
      <t>ショウヒンメイ</t>
    </rPh>
    <phoneticPr fontId="1"/>
  </si>
  <si>
    <t>荷姿</t>
    <phoneticPr fontId="1"/>
  </si>
  <si>
    <t>数量</t>
    <rPh sb="0" eb="2">
      <t>スウリョウ</t>
    </rPh>
    <phoneticPr fontId="1"/>
  </si>
  <si>
    <t>備考</t>
    <rPh sb="0" eb="2">
      <t>ビコウ</t>
    </rPh>
    <phoneticPr fontId="1"/>
  </si>
  <si>
    <t>住所</t>
    <rPh sb="0" eb="2">
      <t>ジュウショ</t>
    </rPh>
    <phoneticPr fontId="3"/>
  </si>
  <si>
    <t>日</t>
    <rPh sb="0" eb="1">
      <t>ニチ</t>
    </rPh>
    <phoneticPr fontId="1"/>
  </si>
  <si>
    <t>年</t>
    <rPh sb="0" eb="1">
      <t>ネン</t>
    </rPh>
    <phoneticPr fontId="1"/>
  </si>
  <si>
    <t>出荷証明発行申請書</t>
    <rPh sb="0" eb="2">
      <t>シュッカ</t>
    </rPh>
    <rPh sb="2" eb="4">
      <t>ショウメイ</t>
    </rPh>
    <rPh sb="4" eb="6">
      <t>ハッコウ</t>
    </rPh>
    <rPh sb="6" eb="9">
      <t>シンセイショ</t>
    </rPh>
    <phoneticPr fontId="1"/>
  </si>
  <si>
    <t>宛</t>
    <rPh sb="0" eb="1">
      <t>ア</t>
    </rPh>
    <phoneticPr fontId="1"/>
  </si>
  <si>
    <t>社名</t>
    <rPh sb="0" eb="2">
      <t>シャメイ</t>
    </rPh>
    <phoneticPr fontId="3"/>
  </si>
  <si>
    <t>申請者</t>
    <rPh sb="0" eb="3">
      <t>シンセイシャ</t>
    </rPh>
    <phoneticPr fontId="1"/>
  </si>
  <si>
    <t>発行日</t>
    <rPh sb="0" eb="2">
      <t>ハッコウ</t>
    </rPh>
    <rPh sb="2" eb="3">
      <t>ビ</t>
    </rPh>
    <phoneticPr fontId="1"/>
  </si>
  <si>
    <t>出荷日</t>
    <rPh sb="0" eb="3">
      <t>シュッカビ</t>
    </rPh>
    <phoneticPr fontId="1"/>
  </si>
  <si>
    <t>保土谷建材株式会社</t>
    <rPh sb="0" eb="3">
      <t>ホドガヤ</t>
    </rPh>
    <rPh sb="3" eb="5">
      <t>ケンザイ</t>
    </rPh>
    <rPh sb="5" eb="9">
      <t>カブシキガイシャ</t>
    </rPh>
    <phoneticPr fontId="1"/>
  </si>
  <si>
    <t>袋</t>
    <rPh sb="0" eb="1">
      <t>フクロ</t>
    </rPh>
    <phoneticPr fontId="1"/>
  </si>
  <si>
    <t>箱</t>
    <rPh sb="0" eb="1">
      <t>ハコ</t>
    </rPh>
    <phoneticPr fontId="1"/>
  </si>
  <si>
    <t>1 個／</t>
    <rPh sb="2" eb="3">
      <t>コ</t>
    </rPh>
    <phoneticPr fontId="1"/>
  </si>
  <si>
    <t>1 枚／</t>
    <rPh sb="2" eb="3">
      <t>マイ</t>
    </rPh>
    <phoneticPr fontId="1"/>
  </si>
  <si>
    <t>2 個／</t>
    <rPh sb="2" eb="3">
      <t>コ</t>
    </rPh>
    <phoneticPr fontId="1"/>
  </si>
  <si>
    <t>500 個／</t>
    <rPh sb="4" eb="5">
      <t>コ</t>
    </rPh>
    <phoneticPr fontId="1"/>
  </si>
  <si>
    <t>荷姿</t>
    <rPh sb="0" eb="2">
      <t>ニスガタ</t>
    </rPh>
    <phoneticPr fontId="1"/>
  </si>
  <si>
    <t>単位</t>
    <rPh sb="0" eb="2">
      <t>タンイ</t>
    </rPh>
    <phoneticPr fontId="1"/>
  </si>
  <si>
    <t>ボンド類</t>
    <rPh sb="3" eb="4">
      <t>ルイ</t>
    </rPh>
    <phoneticPr fontId="1"/>
  </si>
  <si>
    <t>希釈材類</t>
    <rPh sb="0" eb="2">
      <t>キシャク</t>
    </rPh>
    <rPh sb="2" eb="3">
      <t>ザイ</t>
    </rPh>
    <rPh sb="3" eb="4">
      <t>ルイ</t>
    </rPh>
    <phoneticPr fontId="1"/>
  </si>
  <si>
    <t>ドレン類</t>
    <rPh sb="3" eb="4">
      <t>ルイ</t>
    </rPh>
    <phoneticPr fontId="1"/>
  </si>
  <si>
    <t>止水材類</t>
    <rPh sb="0" eb="2">
      <t>シスイ</t>
    </rPh>
    <rPh sb="2" eb="3">
      <t>ザイ</t>
    </rPh>
    <rPh sb="3" eb="4">
      <t>ルイ</t>
    </rPh>
    <phoneticPr fontId="1"/>
  </si>
  <si>
    <t>縦型鉛ドレン　タテ型40φ</t>
    <rPh sb="0" eb="2">
      <t>タテガタ</t>
    </rPh>
    <rPh sb="2" eb="3">
      <t>ナマリ</t>
    </rPh>
    <rPh sb="9" eb="10">
      <t>ガタ</t>
    </rPh>
    <phoneticPr fontId="1"/>
  </si>
  <si>
    <t>縦型鉛ドレン　タテ型50φ</t>
    <rPh sb="0" eb="2">
      <t>タテガタ</t>
    </rPh>
    <rPh sb="2" eb="3">
      <t>ナマリ</t>
    </rPh>
    <rPh sb="9" eb="10">
      <t>ガタ</t>
    </rPh>
    <phoneticPr fontId="1"/>
  </si>
  <si>
    <t>固定ディスク4(ドリルアンカーピン用)</t>
    <rPh sb="0" eb="2">
      <t>コテイ</t>
    </rPh>
    <rPh sb="17" eb="18">
      <t>ヨウ</t>
    </rPh>
    <phoneticPr fontId="1"/>
  </si>
  <si>
    <t>縦型鉛ドレン　タテ型60φ</t>
    <rPh sb="0" eb="2">
      <t>タテガタ</t>
    </rPh>
    <rPh sb="2" eb="3">
      <t>ナマリ</t>
    </rPh>
    <rPh sb="9" eb="10">
      <t>ガタ</t>
    </rPh>
    <phoneticPr fontId="1"/>
  </si>
  <si>
    <t>ミリオネートクリンカラー専用シンナー</t>
    <rPh sb="12" eb="14">
      <t>センヨウ</t>
    </rPh>
    <phoneticPr fontId="1"/>
  </si>
  <si>
    <t>縦型鉛ドレン　タテ型70φ</t>
    <rPh sb="0" eb="2">
      <t>タテガタ</t>
    </rPh>
    <rPh sb="2" eb="3">
      <t>ナマリ</t>
    </rPh>
    <rPh sb="9" eb="10">
      <t>ガタ</t>
    </rPh>
    <phoneticPr fontId="1"/>
  </si>
  <si>
    <t>酢酸エチル</t>
    <rPh sb="0" eb="2">
      <t>サクサン</t>
    </rPh>
    <phoneticPr fontId="1"/>
  </si>
  <si>
    <t>縦型鉛ドレン　タテ型80φ</t>
    <rPh sb="0" eb="2">
      <t>タテガタ</t>
    </rPh>
    <rPh sb="2" eb="3">
      <t>ナマリ</t>
    </rPh>
    <rPh sb="9" eb="10">
      <t>ガタ</t>
    </rPh>
    <phoneticPr fontId="1"/>
  </si>
  <si>
    <t>縦型鉛ドレン　タテ型90φ</t>
    <rPh sb="0" eb="2">
      <t>タテガタ</t>
    </rPh>
    <rPh sb="2" eb="3">
      <t>ナマリ</t>
    </rPh>
    <rPh sb="9" eb="10">
      <t>ガタ</t>
    </rPh>
    <phoneticPr fontId="1"/>
  </si>
  <si>
    <t>縦型鉛ドレン　タテ型100φ</t>
    <rPh sb="0" eb="2">
      <t>タテガタ</t>
    </rPh>
    <rPh sb="2" eb="3">
      <t>ナマリ</t>
    </rPh>
    <rPh sb="9" eb="10">
      <t>ガタ</t>
    </rPh>
    <phoneticPr fontId="1"/>
  </si>
  <si>
    <t>縦型鉛ドレン　ヨコ型40φ</t>
    <rPh sb="0" eb="2">
      <t>タテガタ</t>
    </rPh>
    <rPh sb="2" eb="3">
      <t>ナマリ</t>
    </rPh>
    <rPh sb="9" eb="10">
      <t>ガタ</t>
    </rPh>
    <phoneticPr fontId="1"/>
  </si>
  <si>
    <t>ホドガヤの脱気盤</t>
    <rPh sb="5" eb="7">
      <t>ダッキ</t>
    </rPh>
    <rPh sb="7" eb="8">
      <t>バン</t>
    </rPh>
    <phoneticPr fontId="1"/>
  </si>
  <si>
    <t>縦型鉛ドレン　ヨコ型50φ</t>
    <rPh sb="0" eb="2">
      <t>タテガタ</t>
    </rPh>
    <rPh sb="2" eb="3">
      <t>ナマリ</t>
    </rPh>
    <rPh sb="9" eb="10">
      <t>ガタ</t>
    </rPh>
    <phoneticPr fontId="1"/>
  </si>
  <si>
    <t>黒ゴム粉TPA</t>
    <rPh sb="0" eb="1">
      <t>クロ</t>
    </rPh>
    <rPh sb="3" eb="4">
      <t>コナ</t>
    </rPh>
    <phoneticPr fontId="1"/>
  </si>
  <si>
    <t>縦型鉛ドレン　ヨコ型60φ</t>
    <rPh sb="0" eb="2">
      <t>タテガタ</t>
    </rPh>
    <rPh sb="2" eb="3">
      <t>ナマリ</t>
    </rPh>
    <rPh sb="9" eb="10">
      <t>ガタ</t>
    </rPh>
    <phoneticPr fontId="1"/>
  </si>
  <si>
    <t>縦型鉛ドレン　ヨコ型70φ</t>
    <rPh sb="0" eb="2">
      <t>タテガタ</t>
    </rPh>
    <rPh sb="2" eb="3">
      <t>ナマリ</t>
    </rPh>
    <rPh sb="9" eb="10">
      <t>ガタ</t>
    </rPh>
    <phoneticPr fontId="1"/>
  </si>
  <si>
    <t>縦型鉛ドレン　ヨコ型80φ</t>
    <rPh sb="0" eb="2">
      <t>タテガタ</t>
    </rPh>
    <rPh sb="2" eb="3">
      <t>ナマリ</t>
    </rPh>
    <rPh sb="9" eb="10">
      <t>ガタ</t>
    </rPh>
    <phoneticPr fontId="1"/>
  </si>
  <si>
    <t>縦型鉛ドレン　ヨコ型90φ</t>
    <rPh sb="0" eb="2">
      <t>タテガタ</t>
    </rPh>
    <rPh sb="2" eb="3">
      <t>ナマリ</t>
    </rPh>
    <rPh sb="9" eb="10">
      <t>ガタ</t>
    </rPh>
    <phoneticPr fontId="1"/>
  </si>
  <si>
    <t>縦型鉛ドレン　ヨコ型100φ</t>
    <rPh sb="0" eb="2">
      <t>タテガタ</t>
    </rPh>
    <rPh sb="2" eb="3">
      <t>ナマリ</t>
    </rPh>
    <rPh sb="9" eb="10">
      <t>ガタ</t>
    </rPh>
    <phoneticPr fontId="1"/>
  </si>
  <si>
    <t>ストレーナーキャップA型(タテ大)</t>
    <rPh sb="11" eb="12">
      <t>ガタ</t>
    </rPh>
    <rPh sb="15" eb="16">
      <t>ダイ</t>
    </rPh>
    <phoneticPr fontId="1"/>
  </si>
  <si>
    <t>ストレーナーキャップA型(タテ小)</t>
    <rPh sb="11" eb="12">
      <t>ガタ</t>
    </rPh>
    <rPh sb="15" eb="16">
      <t>ショウ</t>
    </rPh>
    <phoneticPr fontId="1"/>
  </si>
  <si>
    <t>ストレーナーキャップL型(ヨコ大)</t>
    <rPh sb="11" eb="12">
      <t>ガタ</t>
    </rPh>
    <rPh sb="15" eb="16">
      <t>ダイ</t>
    </rPh>
    <phoneticPr fontId="1"/>
  </si>
  <si>
    <t>ストレーナーキャップL型(ヨコ小)</t>
    <rPh sb="11" eb="12">
      <t>ガタ</t>
    </rPh>
    <rPh sb="15" eb="16">
      <t>ショウ</t>
    </rPh>
    <phoneticPr fontId="1"/>
  </si>
  <si>
    <t>固定具類</t>
    <rPh sb="0" eb="2">
      <t>コテイ</t>
    </rPh>
    <rPh sb="2" eb="3">
      <t>グ</t>
    </rPh>
    <rPh sb="3" eb="4">
      <t>ルイ</t>
    </rPh>
    <phoneticPr fontId="1"/>
  </si>
  <si>
    <t>防食材類</t>
    <rPh sb="0" eb="2">
      <t>ボウショク</t>
    </rPh>
    <rPh sb="2" eb="3">
      <t>ザイ</t>
    </rPh>
    <rPh sb="3" eb="4">
      <t>ルイ</t>
    </rPh>
    <phoneticPr fontId="1"/>
  </si>
  <si>
    <t>「お客様入力シート」</t>
    <phoneticPr fontId="1"/>
  </si>
  <si>
    <t>スプレー材類</t>
    <rPh sb="4" eb="5">
      <t>ザイ</t>
    </rPh>
    <rPh sb="5" eb="6">
      <t>ルイ</t>
    </rPh>
    <phoneticPr fontId="1"/>
  </si>
  <si>
    <t>材料名</t>
    <rPh sb="0" eb="3">
      <t>ザイリョウメイ</t>
    </rPh>
    <phoneticPr fontId="1"/>
  </si>
  <si>
    <t>新規</t>
    <rPh sb="0" eb="2">
      <t>シンキ</t>
    </rPh>
    <phoneticPr fontId="1"/>
  </si>
  <si>
    <t>再発行</t>
    <rPh sb="0" eb="3">
      <t>サイハッコウ</t>
    </rPh>
    <phoneticPr fontId="1"/>
  </si>
  <si>
    <t>提出期限</t>
    <rPh sb="0" eb="2">
      <t>テイシュツ</t>
    </rPh>
    <rPh sb="2" eb="4">
      <t>キゲン</t>
    </rPh>
    <phoneticPr fontId="1"/>
  </si>
  <si>
    <t>〒</t>
    <phoneticPr fontId="1"/>
  </si>
  <si>
    <t>(〇/〇分再発行)</t>
    <rPh sb="4" eb="5">
      <t>ブン</t>
    </rPh>
    <rPh sb="5" eb="8">
      <t>サイハッコウ</t>
    </rPh>
    <phoneticPr fontId="1"/>
  </si>
  <si>
    <t>月</t>
    <rPh sb="0" eb="1">
      <t>ツキ</t>
    </rPh>
    <phoneticPr fontId="1"/>
  </si>
  <si>
    <t>枚</t>
    <rPh sb="0" eb="1">
      <t>マイ</t>
    </rPh>
    <phoneticPr fontId="1"/>
  </si>
  <si>
    <t>商品一覧</t>
    <rPh sb="0" eb="2">
      <t>ショウヒン</t>
    </rPh>
    <rPh sb="2" eb="4">
      <t>イチラン</t>
    </rPh>
    <phoneticPr fontId="1"/>
  </si>
  <si>
    <t>申請書依頼先</t>
    <rPh sb="0" eb="2">
      <t>シンセイ</t>
    </rPh>
    <rPh sb="2" eb="3">
      <t>ショ</t>
    </rPh>
    <rPh sb="3" eb="5">
      <t>イライ</t>
    </rPh>
    <rPh sb="5" eb="6">
      <t>サキ</t>
    </rPh>
    <phoneticPr fontId="1"/>
  </si>
  <si>
    <t>(メール受付のみ)　info.hcp@hodogaya.co.jp　　　までお願いいたします。</t>
    <rPh sb="39" eb="40">
      <t>ネガ</t>
    </rPh>
    <phoneticPr fontId="1"/>
  </si>
  <si>
    <t>№</t>
    <phoneticPr fontId="1"/>
  </si>
  <si>
    <t>行</t>
    <rPh sb="0" eb="1">
      <t>ギョウ</t>
    </rPh>
    <phoneticPr fontId="1"/>
  </si>
  <si>
    <t>↓</t>
    <phoneticPr fontId="1"/>
  </si>
  <si>
    <t>(ブランク可)</t>
    <rPh sb="5" eb="6">
      <t>カ</t>
    </rPh>
    <phoneticPr fontId="1"/>
  </si>
  <si>
    <t>←クリック下さい。</t>
    <rPh sb="5" eb="6">
      <t>クダ</t>
    </rPh>
    <phoneticPr fontId="1"/>
  </si>
  <si>
    <t>宛名</t>
    <rPh sb="0" eb="2">
      <t>アテナ</t>
    </rPh>
    <phoneticPr fontId="1"/>
  </si>
  <si>
    <t>色番号は備考へご記入下さい。</t>
    <rPh sb="0" eb="1">
      <t>イロ</t>
    </rPh>
    <rPh sb="1" eb="3">
      <t>バンゴウ</t>
    </rPh>
    <rPh sb="4" eb="6">
      <t>ビコウ</t>
    </rPh>
    <rPh sb="8" eb="10">
      <t>キニュウ</t>
    </rPh>
    <rPh sb="10" eb="11">
      <t>クダ</t>
    </rPh>
    <phoneticPr fontId="1"/>
  </si>
  <si>
    <t>防水材</t>
  </si>
  <si>
    <t>18 kg／</t>
  </si>
  <si>
    <t>st</t>
  </si>
  <si>
    <t>フラットスター　立面用</t>
    <rPh sb="8" eb="10">
      <t>リツメン</t>
    </rPh>
    <rPh sb="10" eb="11">
      <t>ヨウ</t>
    </rPh>
    <phoneticPr fontId="1"/>
  </si>
  <si>
    <t>副資材</t>
  </si>
  <si>
    <t>缶</t>
  </si>
  <si>
    <t>送信先メールアドレス</t>
    <rPh sb="0" eb="2">
      <t>ソウシン</t>
    </rPh>
    <rPh sb="2" eb="3">
      <t>サキ</t>
    </rPh>
    <phoneticPr fontId="1"/>
  </si>
  <si>
    <t>工事名称</t>
    <rPh sb="0" eb="2">
      <t>コウジ</t>
    </rPh>
    <rPh sb="2" eb="4">
      <t>メイショウ</t>
    </rPh>
    <phoneticPr fontId="1"/>
  </si>
  <si>
    <t>元請業者</t>
  </si>
  <si>
    <t>防水施工業者</t>
  </si>
  <si>
    <t>凄極膜用硬化促進剤</t>
    <rPh sb="0" eb="1">
      <t>スゴ</t>
    </rPh>
    <rPh sb="1" eb="2">
      <t>キワミ</t>
    </rPh>
    <rPh sb="2" eb="3">
      <t>マク</t>
    </rPh>
    <rPh sb="3" eb="4">
      <t>ヨウ</t>
    </rPh>
    <rPh sb="4" eb="6">
      <t>コウカ</t>
    </rPh>
    <rPh sb="6" eb="9">
      <t>ソクシンザイ</t>
    </rPh>
    <phoneticPr fontId="1"/>
  </si>
  <si>
    <t>プライマー</t>
  </si>
  <si>
    <t>ミリオネートB-30</t>
  </si>
  <si>
    <t>17 kg／</t>
  </si>
  <si>
    <t>ミリオネートCB-30-Ⅲ</t>
  </si>
  <si>
    <t>ミリオネートCB-40</t>
  </si>
  <si>
    <t>16 kg／</t>
  </si>
  <si>
    <t>ミリオネートCB-50</t>
  </si>
  <si>
    <t>ミリオネート MS-60</t>
  </si>
  <si>
    <t>0.5 kg／</t>
  </si>
  <si>
    <t>ミリオネートMS-60</t>
  </si>
  <si>
    <t>ミリオネートMS-70</t>
  </si>
  <si>
    <t>HCプライマーNB</t>
  </si>
  <si>
    <t>8 kg／</t>
  </si>
  <si>
    <t>HCシールドプライマー</t>
  </si>
  <si>
    <t>HCプライマーLP</t>
  </si>
  <si>
    <t>HCプライマーLP　A液</t>
    <rPh sb="11" eb="12">
      <t>エキ</t>
    </rPh>
    <phoneticPr fontId="1"/>
  </si>
  <si>
    <t>4 kg／</t>
  </si>
  <si>
    <t>HCプライマーLP　B液</t>
    <rPh sb="11" eb="12">
      <t>エキ</t>
    </rPh>
    <phoneticPr fontId="1"/>
  </si>
  <si>
    <t>HCプライマーLP　粉体</t>
    <rPh sb="10" eb="12">
      <t>フンタイ</t>
    </rPh>
    <phoneticPr fontId="1"/>
  </si>
  <si>
    <t>HCプライマーEPO</t>
  </si>
  <si>
    <t>HCプライマーEPO21</t>
  </si>
  <si>
    <t>15 kg／</t>
  </si>
  <si>
    <t>HCプライマーSY</t>
  </si>
  <si>
    <t>28 kg／</t>
  </si>
  <si>
    <t>HCエコプルーフ</t>
  </si>
  <si>
    <t>HCエコプルーフ V</t>
  </si>
  <si>
    <t>HCエコプルーフET</t>
  </si>
  <si>
    <t>HCエコプルーフET V</t>
  </si>
  <si>
    <t>フラットスター</t>
  </si>
  <si>
    <t>凄極膜</t>
  </si>
  <si>
    <t>30 kg／</t>
  </si>
  <si>
    <t>凄極膜　立面用</t>
  </si>
  <si>
    <t>ﾐﾘｵﾈｰﾄC</t>
  </si>
  <si>
    <t>ﾐﾘｵﾈｰﾄC　立面用</t>
  </si>
  <si>
    <t>補強布</t>
  </si>
  <si>
    <t>ミリオクロスK</t>
  </si>
  <si>
    <t>50 m／</t>
  </si>
  <si>
    <t>巻</t>
  </si>
  <si>
    <t>ミリオクロスKN(幅10CM)　</t>
  </si>
  <si>
    <t>ミリオクロスKN(幅20CM)　</t>
  </si>
  <si>
    <t>ミリオクロスK(幅10CM)　</t>
  </si>
  <si>
    <t>ミリオクロスK(幅20CM)　</t>
  </si>
  <si>
    <t>ミリオクロスG</t>
  </si>
  <si>
    <t>100 m／</t>
  </si>
  <si>
    <t>MFボンド</t>
  </si>
  <si>
    <t>HCボンド</t>
  </si>
  <si>
    <t>10 kg／</t>
  </si>
  <si>
    <t>シート類</t>
  </si>
  <si>
    <t>MFシートマルチ</t>
  </si>
  <si>
    <t>15 m／</t>
  </si>
  <si>
    <t>MFテクノシートP</t>
  </si>
  <si>
    <t>60 ㎡／</t>
  </si>
  <si>
    <t>MFテクノシートB</t>
  </si>
  <si>
    <t>遮水シートSY</t>
    <rPh sb="0" eb="1">
      <t>サエギ</t>
    </rPh>
    <rPh sb="1" eb="2">
      <t>ミズ</t>
    </rPh>
    <phoneticPr fontId="1"/>
  </si>
  <si>
    <t>25 m／</t>
  </si>
  <si>
    <t>テープ類</t>
  </si>
  <si>
    <t>マルチテープクロス</t>
  </si>
  <si>
    <t>マルチテープ</t>
  </si>
  <si>
    <t>MFテープPM</t>
  </si>
  <si>
    <t>水切テープクロス</t>
  </si>
  <si>
    <t xml:space="preserve">絶縁テープN(幅50mm)        </t>
  </si>
  <si>
    <t>20 m／</t>
  </si>
  <si>
    <t xml:space="preserve">絶縁テープN(幅75mm)        </t>
  </si>
  <si>
    <t xml:space="preserve">絶縁テープN(幅100mm)        </t>
  </si>
  <si>
    <t xml:space="preserve">絶縁テープN(幅150mm)        </t>
  </si>
  <si>
    <t>HCアルミテープ</t>
  </si>
  <si>
    <t>イージーメジー</t>
  </si>
  <si>
    <t>ジョイントテープSY</t>
  </si>
  <si>
    <t>床材</t>
  </si>
  <si>
    <t>HCセルディ</t>
  </si>
  <si>
    <t>HCセルディ立面用</t>
  </si>
  <si>
    <t>HCパーク</t>
  </si>
  <si>
    <t>27 kg／</t>
  </si>
  <si>
    <t>HCグリップ</t>
  </si>
  <si>
    <t>硬化促進剤5</t>
  </si>
  <si>
    <t>0.2 kg／</t>
  </si>
  <si>
    <t>硬化促進剤6　　　</t>
  </si>
  <si>
    <t>1 kg／</t>
  </si>
  <si>
    <t>硬化促進剤7</t>
  </si>
  <si>
    <t>硬化促進剤8</t>
  </si>
  <si>
    <t>脱気筒C</t>
  </si>
  <si>
    <t>HCダレ止め剤</t>
  </si>
  <si>
    <t>増粘剤(キャボジール）</t>
  </si>
  <si>
    <t>5 kg／</t>
  </si>
  <si>
    <t>20 kg／</t>
  </si>
  <si>
    <t>仕上材</t>
  </si>
  <si>
    <t>HCエコトップ (グレー)</t>
  </si>
  <si>
    <t>14 kg／</t>
  </si>
  <si>
    <t>HCエコトップ 特注色</t>
    <rPh sb="8" eb="10">
      <t>トクチュウ</t>
    </rPh>
    <rPh sb="10" eb="11">
      <t>イロ</t>
    </rPh>
    <phoneticPr fontId="1"/>
  </si>
  <si>
    <t>HCエコトップクール (Ｎ-70)</t>
  </si>
  <si>
    <t>HCエコトップゼロ (グレー)</t>
  </si>
  <si>
    <t>HCエコトップゼロ 特注色</t>
    <rPh sb="10" eb="12">
      <t>トクチュウ</t>
    </rPh>
    <rPh sb="12" eb="13">
      <t>イロ</t>
    </rPh>
    <phoneticPr fontId="1"/>
  </si>
  <si>
    <t>HCエコトップゼロSi (グレー)</t>
  </si>
  <si>
    <t>HCエコトップゼロSi 特注色</t>
    <rPh sb="12" eb="14">
      <t>トクチュウ</t>
    </rPh>
    <rPh sb="14" eb="15">
      <t>イロ</t>
    </rPh>
    <phoneticPr fontId="1"/>
  </si>
  <si>
    <t>HCエコトップゼロクール (Ｎ-70)</t>
  </si>
  <si>
    <t>HCエコトップゼロクール (42-70H)</t>
  </si>
  <si>
    <t>HCエコトップゼロクール (22-65C)</t>
  </si>
  <si>
    <t>HCエコトップゼロクール (Ｎ-55)</t>
  </si>
  <si>
    <t>HCエコトップゼロクールSi (Ｎ-70)</t>
  </si>
  <si>
    <t>HCエコトップゼロクールSi (42-70H)</t>
  </si>
  <si>
    <t>HCエコトップゼロクールSi (22-65C)</t>
  </si>
  <si>
    <t>HCエコトップシルバー</t>
  </si>
  <si>
    <t>12 kg／</t>
  </si>
  <si>
    <t>ミリオカラートップ</t>
  </si>
  <si>
    <t>ミリオステップトップコートE</t>
  </si>
  <si>
    <t>6 kg／</t>
  </si>
  <si>
    <t>ミリオネートクリーンカラー</t>
  </si>
  <si>
    <t>HCトップ20</t>
  </si>
  <si>
    <t>16.5 kg／</t>
  </si>
  <si>
    <t>HCトップアクア (特注色)</t>
    <rPh sb="10" eb="12">
      <t>トクチュウ</t>
    </rPh>
    <rPh sb="12" eb="13">
      <t>ショク</t>
    </rPh>
    <phoneticPr fontId="1"/>
  </si>
  <si>
    <t>ＨＣパークライン</t>
  </si>
  <si>
    <t>骨材</t>
  </si>
  <si>
    <t>トップフィラーFMⅡ</t>
  </si>
  <si>
    <t>0.42 kg／</t>
  </si>
  <si>
    <t>インセラゲイト1005</t>
  </si>
  <si>
    <t>25 kg／</t>
  </si>
  <si>
    <t>インセラゲイト2010</t>
  </si>
  <si>
    <t>キシロール</t>
  </si>
  <si>
    <t>HCトップシンナー</t>
  </si>
  <si>
    <t>ミリオステップトップコートＥシンナー</t>
  </si>
  <si>
    <t>16 ℓ／</t>
  </si>
  <si>
    <t>NSソルベント</t>
  </si>
  <si>
    <t>18 ℓ／</t>
  </si>
  <si>
    <t>MCH(メチルシクロヘキサン)</t>
  </si>
  <si>
    <t>HCスプレーPⅡ</t>
  </si>
  <si>
    <t>35 kg／</t>
  </si>
  <si>
    <t>382 kg／</t>
  </si>
  <si>
    <t>HCスプレーFⅡ</t>
  </si>
  <si>
    <t>34 kg／</t>
  </si>
  <si>
    <t>HCスプレーAU</t>
  </si>
  <si>
    <t>392 kg／</t>
  </si>
  <si>
    <t>HCスプレートナーグレー</t>
  </si>
  <si>
    <t>0.7 kg／</t>
  </si>
  <si>
    <t>HCスプレートナー</t>
  </si>
  <si>
    <t>オールアンカースティール　30㎜(Y-630)</t>
  </si>
  <si>
    <t>オールアンカースティール　40㎜(Y-640)</t>
  </si>
  <si>
    <t>オールアンカースティール　50㎜(Y-650)</t>
  </si>
  <si>
    <t>オールアンカースティール　60㎜(Y-660)</t>
  </si>
  <si>
    <t>CKゲルフィットロープ</t>
  </si>
  <si>
    <t>30 m／</t>
  </si>
  <si>
    <t>CPR-EP UC</t>
  </si>
  <si>
    <t>CPR-EP TC</t>
  </si>
  <si>
    <t>CPR-EP SNLF</t>
  </si>
  <si>
    <t>CPR-EP SNC</t>
  </si>
  <si>
    <t>CPR-EP SAF</t>
  </si>
  <si>
    <t>CPR-EP SAP</t>
  </si>
  <si>
    <t>CPR-EP SNB</t>
  </si>
  <si>
    <t>CPR-EP SNB　しごき塗り材</t>
  </si>
  <si>
    <t>ガラスクロス</t>
  </si>
  <si>
    <t>CPR-VE 509Pパテ</t>
  </si>
  <si>
    <t>CPR-VE FP-800</t>
  </si>
  <si>
    <t>16kg／</t>
  </si>
  <si>
    <t>CPR-VE 422B中塗り</t>
  </si>
  <si>
    <t>18kg／</t>
  </si>
  <si>
    <t>CPR-VE H1300</t>
  </si>
  <si>
    <t>15kg／</t>
  </si>
  <si>
    <t>CPR-VE H1300T</t>
  </si>
  <si>
    <t>CPR-VE NK 硬化剤</t>
  </si>
  <si>
    <t>1kg／</t>
  </si>
  <si>
    <t>CPR-VE NK 促進剤</t>
  </si>
  <si>
    <t>10kg／</t>
  </si>
  <si>
    <t>ガラスマット(G.S)ミミナシ</t>
  </si>
  <si>
    <t>64 m／</t>
  </si>
  <si>
    <t>ガラスマット(G.S)</t>
  </si>
  <si>
    <t>66.7 m／</t>
  </si>
  <si>
    <t>サーフェスマット(S.M)</t>
  </si>
  <si>
    <t>HCトップアクア (グレー)</t>
    <phoneticPr fontId="1"/>
  </si>
  <si>
    <t>出荷数量　商品一覧から入力をお願いいたします。</t>
    <rPh sb="0" eb="2">
      <t>シュッカ</t>
    </rPh>
    <rPh sb="2" eb="4">
      <t>スウリョウ</t>
    </rPh>
    <rPh sb="5" eb="7">
      <t>ショウヒン</t>
    </rPh>
    <rPh sb="7" eb="9">
      <t>イチラン</t>
    </rPh>
    <rPh sb="11" eb="13">
      <t>ニュウリョク</t>
    </rPh>
    <rPh sb="15" eb="16">
      <t>ネガ</t>
    </rPh>
    <phoneticPr fontId="1"/>
  </si>
  <si>
    <t>正午（12:00）までの受付：翌営業日にメール送信をいたします。</t>
    <rPh sb="23" eb="25">
      <t>ソウシン</t>
    </rPh>
    <phoneticPr fontId="1"/>
  </si>
  <si>
    <t>発行＋発送方法</t>
    <rPh sb="0" eb="2">
      <t>ハッコウ</t>
    </rPh>
    <rPh sb="3" eb="5">
      <t>ハッソウ</t>
    </rPh>
    <rPh sb="5" eb="7">
      <t>ホウホウ</t>
    </rPh>
    <phoneticPr fontId="1"/>
  </si>
  <si>
    <t>電子印 ＋ PDFメール送付</t>
  </si>
  <si>
    <t>※</t>
  </si>
  <si>
    <t>捺印の不要な書類（試験成績表、品質保証書、製品成分表、SDS等）につきましては、メール対応（PDF）のみになります。</t>
  </si>
  <si>
    <t>プルダウン式になっております。表記区分では、保証書に転載される表記が変更できます。</t>
    <phoneticPr fontId="8"/>
  </si>
  <si>
    <t>出荷証明書に転載される事項になりますので、必ず御記載ください。記入されると出荷証明書に転載され、セルの色が消えます。</t>
    <rPh sb="0" eb="2">
      <t>シュッカ</t>
    </rPh>
    <rPh sb="2" eb="5">
      <t>ショウメイショ</t>
    </rPh>
    <rPh sb="37" eb="39">
      <t>シュッカ</t>
    </rPh>
    <rPh sb="39" eb="42">
      <t>ショウメイショ</t>
    </rPh>
    <phoneticPr fontId="8"/>
  </si>
  <si>
    <t>証明書書宛先名*¹</t>
    <rPh sb="0" eb="3">
      <t>ショウメイショ</t>
    </rPh>
    <rPh sb="3" eb="4">
      <t>ショ</t>
    </rPh>
    <rPh sb="4" eb="6">
      <t>アテサキ</t>
    </rPh>
    <rPh sb="6" eb="7">
      <t>メイ</t>
    </rPh>
    <phoneticPr fontId="4"/>
  </si>
  <si>
    <t>*1　宛先記入時、代表者名・社名両方の記載の場合、上段に社名・下段に個人名を入力下さい。</t>
    <phoneticPr fontId="1"/>
  </si>
  <si>
    <r>
      <t>社名・個人名どちらかのみ記載の場合下段に</t>
    </r>
    <r>
      <rPr>
        <sz val="10.5"/>
        <color rgb="FFFF0000"/>
        <rFont val="Meiryo UI"/>
        <family val="3"/>
        <charset val="128"/>
      </rPr>
      <t>敬称を含めて入力下さい。</t>
    </r>
    <r>
      <rPr>
        <sz val="10.5"/>
        <rFont val="Meiryo UI"/>
        <family val="3"/>
        <charset val="128"/>
      </rPr>
      <t>（ブランク可）</t>
    </r>
    <rPh sb="17" eb="18">
      <t>シタ</t>
    </rPh>
    <rPh sb="20" eb="22">
      <t>ケイショウ</t>
    </rPh>
    <rPh sb="23" eb="24">
      <t>フク</t>
    </rPh>
    <rPh sb="26" eb="28">
      <t>ニュウリョク</t>
    </rPh>
    <rPh sb="28" eb="29">
      <t>クダ</t>
    </rPh>
    <rPh sb="37" eb="38">
      <t>カ</t>
    </rPh>
    <phoneticPr fontId="1"/>
  </si>
  <si>
    <r>
      <t>書類送付先：</t>
    </r>
    <r>
      <rPr>
        <b/>
        <sz val="10.5"/>
        <color rgb="FFFF0000"/>
        <rFont val="Meiryo UI"/>
        <family val="3"/>
        <charset val="128"/>
      </rPr>
      <t>※ご注意　当日中の対応ができかねますことをご了承ください。</t>
    </r>
    <rPh sb="0" eb="2">
      <t>ショルイ</t>
    </rPh>
    <rPh sb="2" eb="5">
      <t>ソウフサキ</t>
    </rPh>
    <phoneticPr fontId="1"/>
  </si>
  <si>
    <t>↓　この番号のみをB列にご記入下さい。</t>
    <rPh sb="4" eb="6">
      <t>バンゴウ</t>
    </rPh>
    <rPh sb="10" eb="11">
      <t>レツ</t>
    </rPh>
    <rPh sb="13" eb="16">
      <t>キニュウクダ</t>
    </rPh>
    <phoneticPr fontId="1"/>
  </si>
  <si>
    <t>①</t>
    <phoneticPr fontId="1"/>
  </si>
  <si>
    <t>②</t>
    <phoneticPr fontId="1"/>
  </si>
  <si>
    <t>③</t>
    <phoneticPr fontId="1"/>
  </si>
  <si>
    <t>プルダウンより表記区分を変更可能。</t>
    <rPh sb="7" eb="9">
      <t>ヒョウキ</t>
    </rPh>
    <rPh sb="9" eb="11">
      <t>クブン</t>
    </rPh>
    <rPh sb="12" eb="14">
      <t>ヘンコウ</t>
    </rPh>
    <rPh sb="14" eb="16">
      <t>カノウ</t>
    </rPh>
    <phoneticPr fontId="1"/>
  </si>
  <si>
    <t>④</t>
    <phoneticPr fontId="1"/>
  </si>
  <si>
    <t>工事名を入力。</t>
    <rPh sb="0" eb="2">
      <t>コウジ</t>
    </rPh>
    <rPh sb="2" eb="3">
      <t>メイ</t>
    </rPh>
    <phoneticPr fontId="1"/>
  </si>
  <si>
    <t>⑤</t>
    <phoneticPr fontId="1"/>
  </si>
  <si>
    <t>⑥</t>
    <phoneticPr fontId="1"/>
  </si>
  <si>
    <t>郵便番号を入力。（任意）</t>
    <rPh sb="0" eb="4">
      <t>ユウビンバンゴウ</t>
    </rPh>
    <rPh sb="5" eb="7">
      <t>ニュウリョク</t>
    </rPh>
    <rPh sb="9" eb="11">
      <t>ニンイ</t>
    </rPh>
    <phoneticPr fontId="1"/>
  </si>
  <si>
    <t>⑦</t>
    <phoneticPr fontId="1"/>
  </si>
  <si>
    <t>現場住所を入力</t>
    <rPh sb="0" eb="2">
      <t>ゲンバ</t>
    </rPh>
    <rPh sb="2" eb="4">
      <t>ジュウショ</t>
    </rPh>
    <rPh sb="5" eb="7">
      <t>ニュウリョク</t>
    </rPh>
    <phoneticPr fontId="1"/>
  </si>
  <si>
    <t>⑧</t>
    <phoneticPr fontId="1"/>
  </si>
  <si>
    <t>⑨</t>
    <phoneticPr fontId="1"/>
  </si>
  <si>
    <t>元請会社を入力。</t>
    <rPh sb="0" eb="1">
      <t>モト</t>
    </rPh>
    <rPh sb="1" eb="2">
      <t>ウ</t>
    </rPh>
    <rPh sb="2" eb="4">
      <t>ガイシャ</t>
    </rPh>
    <rPh sb="5" eb="7">
      <t>ニュウリョク</t>
    </rPh>
    <phoneticPr fontId="1"/>
  </si>
  <si>
    <t>⑩</t>
    <phoneticPr fontId="1"/>
  </si>
  <si>
    <t>⑪</t>
    <phoneticPr fontId="1"/>
  </si>
  <si>
    <t>防水施工会社を入力。</t>
    <rPh sb="0" eb="2">
      <t>ボウスイ</t>
    </rPh>
    <rPh sb="2" eb="4">
      <t>セコウ</t>
    </rPh>
    <rPh sb="4" eb="6">
      <t>ガイシャ</t>
    </rPh>
    <rPh sb="7" eb="9">
      <t>ニュウリョク</t>
    </rPh>
    <phoneticPr fontId="1"/>
  </si>
  <si>
    <t>⑫</t>
    <phoneticPr fontId="1"/>
  </si>
  <si>
    <t>出荷証明書の発行日を入力。（ブランク可）</t>
    <rPh sb="0" eb="2">
      <t>シュッカ</t>
    </rPh>
    <rPh sb="2" eb="5">
      <t>ショウメイショ</t>
    </rPh>
    <rPh sb="6" eb="8">
      <t>ハッコウ</t>
    </rPh>
    <rPh sb="8" eb="9">
      <t>ビ</t>
    </rPh>
    <rPh sb="10" eb="12">
      <t>ニュウリョク</t>
    </rPh>
    <rPh sb="18" eb="19">
      <t>カ</t>
    </rPh>
    <phoneticPr fontId="1"/>
  </si>
  <si>
    <t>⑬</t>
    <phoneticPr fontId="1"/>
  </si>
  <si>
    <t>出荷日を入力。</t>
    <rPh sb="0" eb="2">
      <t>シュッカ</t>
    </rPh>
    <rPh sb="2" eb="3">
      <t>ビ</t>
    </rPh>
    <rPh sb="4" eb="6">
      <t>ニュウリョク</t>
    </rPh>
    <phoneticPr fontId="1"/>
  </si>
  <si>
    <t>⑭</t>
    <phoneticPr fontId="1"/>
  </si>
  <si>
    <t>→入力方法②を参照。</t>
    <rPh sb="1" eb="5">
      <t>ニュウリョクホウホウ</t>
    </rPh>
    <rPh sb="7" eb="9">
      <t>サンショウ</t>
    </rPh>
    <phoneticPr fontId="1"/>
  </si>
  <si>
    <t>⑮</t>
    <phoneticPr fontId="1"/>
  </si>
  <si>
    <t>出荷数量を入力。</t>
    <rPh sb="0" eb="2">
      <t>シュッカ</t>
    </rPh>
    <rPh sb="2" eb="4">
      <t>スウリョウ</t>
    </rPh>
    <rPh sb="5" eb="7">
      <t>ニュウリョク</t>
    </rPh>
    <phoneticPr fontId="1"/>
  </si>
  <si>
    <t>⑯</t>
    <phoneticPr fontId="1"/>
  </si>
  <si>
    <t>付随事項・補足事項などを入力。（ブランク可）</t>
    <rPh sb="0" eb="2">
      <t>フズイ</t>
    </rPh>
    <rPh sb="2" eb="4">
      <t>ジコウ</t>
    </rPh>
    <rPh sb="5" eb="7">
      <t>ホソク</t>
    </rPh>
    <rPh sb="7" eb="9">
      <t>ジコウ</t>
    </rPh>
    <rPh sb="12" eb="14">
      <t>ニュウリョク</t>
    </rPh>
    <rPh sb="20" eb="21">
      <t>カ</t>
    </rPh>
    <phoneticPr fontId="1"/>
  </si>
  <si>
    <t>⑰</t>
    <phoneticPr fontId="1"/>
  </si>
  <si>
    <t>送付先のアドレスを入力。</t>
    <rPh sb="0" eb="3">
      <t>ソウフサキ</t>
    </rPh>
    <rPh sb="9" eb="11">
      <t>ニュウリョク</t>
    </rPh>
    <phoneticPr fontId="1"/>
  </si>
  <si>
    <t>⑱</t>
    <phoneticPr fontId="1"/>
  </si>
  <si>
    <t>送付先のご担当者様（会社名）を入力。</t>
    <rPh sb="0" eb="3">
      <t>ソウフサキ</t>
    </rPh>
    <rPh sb="5" eb="8">
      <t>タントウシャ</t>
    </rPh>
    <rPh sb="8" eb="9">
      <t>サマ</t>
    </rPh>
    <rPh sb="10" eb="13">
      <t>カイシャメイ</t>
    </rPh>
    <rPh sb="15" eb="17">
      <t>ニュウリョク</t>
    </rPh>
    <phoneticPr fontId="1"/>
  </si>
  <si>
    <t>⑲</t>
    <phoneticPr fontId="1"/>
  </si>
  <si>
    <t>提出期限を入力。</t>
    <rPh sb="0" eb="2">
      <t>テイシュツ</t>
    </rPh>
    <rPh sb="2" eb="4">
      <t>キゲン</t>
    </rPh>
    <rPh sb="5" eb="7">
      <t>ニュウリョク</t>
    </rPh>
    <phoneticPr fontId="1"/>
  </si>
  <si>
    <t>⑳</t>
    <phoneticPr fontId="1"/>
  </si>
  <si>
    <t>保証書に転載される事項になりますので、必ず御記載ください。記入されると保証書に転載され、セルの色が消えます。</t>
    <phoneticPr fontId="8"/>
  </si>
  <si>
    <t>「お客様入力シート①」</t>
    <phoneticPr fontId="1"/>
  </si>
  <si>
    <t>保証書発行申請書</t>
    <rPh sb="0" eb="3">
      <t>ホショウショ</t>
    </rPh>
    <rPh sb="3" eb="5">
      <t>ハッコウ</t>
    </rPh>
    <rPh sb="5" eb="8">
      <t>シンセイショ</t>
    </rPh>
    <phoneticPr fontId="1"/>
  </si>
  <si>
    <t>申請者</t>
    <rPh sb="0" eb="2">
      <t>シンセイ</t>
    </rPh>
    <rPh sb="2" eb="3">
      <t>モノ</t>
    </rPh>
    <phoneticPr fontId="1"/>
  </si>
  <si>
    <t>住所</t>
    <rPh sb="0" eb="2">
      <t>ジュウショ</t>
    </rPh>
    <phoneticPr fontId="1"/>
  </si>
  <si>
    <t>申請者者の所在地・会社名・代表者を記入。</t>
    <rPh sb="0" eb="3">
      <t>シンセイシャ</t>
    </rPh>
    <rPh sb="3" eb="4">
      <t>シャ</t>
    </rPh>
    <rPh sb="5" eb="8">
      <t>ショザイチ</t>
    </rPh>
    <rPh sb="9" eb="12">
      <t>カイシャメイ</t>
    </rPh>
    <rPh sb="13" eb="16">
      <t>ダイヒョウシャ</t>
    </rPh>
    <rPh sb="17" eb="19">
      <t>キニュウ</t>
    </rPh>
    <phoneticPr fontId="1"/>
  </si>
  <si>
    <t>（施工業者）</t>
    <rPh sb="1" eb="3">
      <t>セコウ</t>
    </rPh>
    <rPh sb="3" eb="5">
      <t>ギョウシャ</t>
    </rPh>
    <phoneticPr fontId="1"/>
  </si>
  <si>
    <t>社名</t>
    <rPh sb="0" eb="2">
      <t>シャメイ</t>
    </rPh>
    <phoneticPr fontId="1"/>
  </si>
  <si>
    <t>代表者名</t>
    <rPh sb="0" eb="3">
      <t>ダイヒョウシャ</t>
    </rPh>
    <rPh sb="3" eb="4">
      <t>メイ</t>
    </rPh>
    <phoneticPr fontId="1"/>
  </si>
  <si>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1"/>
  </si>
  <si>
    <t>保証書日付</t>
    <rPh sb="0" eb="3">
      <t>ホショウショ</t>
    </rPh>
    <rPh sb="3" eb="5">
      <t>ヒヅケ</t>
    </rPh>
    <phoneticPr fontId="1"/>
  </si>
  <si>
    <t>月</t>
    <rPh sb="0" eb="1">
      <t>ガツ</t>
    </rPh>
    <phoneticPr fontId="8"/>
  </si>
  <si>
    <t>日</t>
    <rPh sb="0" eb="1">
      <t>ニチ</t>
    </rPh>
    <phoneticPr fontId="8"/>
  </si>
  <si>
    <t>（ブランク可）</t>
    <phoneticPr fontId="8"/>
  </si>
  <si>
    <t>保証書発行日を入力。（ブランク可）</t>
    <rPh sb="0" eb="3">
      <t>ホショウショ</t>
    </rPh>
    <rPh sb="3" eb="5">
      <t>ハッコウ</t>
    </rPh>
    <rPh sb="5" eb="6">
      <t>ビ</t>
    </rPh>
    <rPh sb="7" eb="9">
      <t>ニュウリョク</t>
    </rPh>
    <rPh sb="15" eb="16">
      <t>カ</t>
    </rPh>
    <phoneticPr fontId="1"/>
  </si>
  <si>
    <t>保証書宛先名*¹</t>
    <rPh sb="0" eb="3">
      <t>ホショウショ</t>
    </rPh>
    <rPh sb="3" eb="5">
      <t>アテサキ</t>
    </rPh>
    <rPh sb="5" eb="6">
      <t>メイ</t>
    </rPh>
    <phoneticPr fontId="1"/>
  </si>
  <si>
    <t>保証書の宛名を入力。（ブランク可）</t>
    <rPh sb="0" eb="2">
      <t>ホショウ</t>
    </rPh>
    <rPh sb="2" eb="3">
      <t>ショ</t>
    </rPh>
    <rPh sb="4" eb="6">
      <t>アテナ</t>
    </rPh>
    <rPh sb="7" eb="9">
      <t>ニュウリョク</t>
    </rPh>
    <rPh sb="15" eb="16">
      <t>カ</t>
    </rPh>
    <phoneticPr fontId="1"/>
  </si>
  <si>
    <t>宛先記入時、代表者名・社名両方の記載の場合、上段に社名・下段に個人名を入力下さい。</t>
    <phoneticPr fontId="8"/>
  </si>
  <si>
    <r>
      <t>社名・個人名どちらかのみ記載の場合下段に入力下さい。　</t>
    </r>
    <r>
      <rPr>
        <sz val="10"/>
        <color rgb="FFFF0000"/>
        <rFont val="Meiryo UI"/>
        <family val="3"/>
        <charset val="128"/>
      </rPr>
      <t>敬称をご記入下さい。</t>
    </r>
    <r>
      <rPr>
        <sz val="10"/>
        <rFont val="Meiryo UI"/>
        <family val="3"/>
        <charset val="128"/>
      </rPr>
      <t>（ブランク可）</t>
    </r>
    <rPh sb="17" eb="18">
      <t>シタ</t>
    </rPh>
    <rPh sb="27" eb="29">
      <t>ケイショウ</t>
    </rPh>
    <rPh sb="31" eb="33">
      <t>キニュウ</t>
    </rPh>
    <rPh sb="33" eb="34">
      <t>クダ</t>
    </rPh>
    <phoneticPr fontId="1"/>
  </si>
  <si>
    <t>工事名称</t>
  </si>
  <si>
    <t>現場住所</t>
    <rPh sb="0" eb="2">
      <t>ゲンバ</t>
    </rPh>
    <rPh sb="2" eb="4">
      <t>ジュウショ</t>
    </rPh>
    <phoneticPr fontId="8"/>
  </si>
  <si>
    <t>〒</t>
    <phoneticPr fontId="8"/>
  </si>
  <si>
    <t>建物種類</t>
  </si>
  <si>
    <t>官庁/民間</t>
    <phoneticPr fontId="35"/>
  </si>
  <si>
    <t>官</t>
  </si>
  <si>
    <t>建物種別</t>
    <rPh sb="0" eb="2">
      <t>タテモノ</t>
    </rPh>
    <rPh sb="2" eb="4">
      <t>シュベツ</t>
    </rPh>
    <phoneticPr fontId="35"/>
  </si>
  <si>
    <t>官民・集合住宅</t>
  </si>
  <si>
    <t>プルダウンより種別を選択。</t>
    <rPh sb="7" eb="9">
      <t>シュベツ</t>
    </rPh>
    <rPh sb="10" eb="12">
      <t>センタク</t>
    </rPh>
    <phoneticPr fontId="1"/>
  </si>
  <si>
    <t>種別</t>
    <rPh sb="0" eb="2">
      <t>シュベツ</t>
    </rPh>
    <phoneticPr fontId="1"/>
  </si>
  <si>
    <t>下地選択*²</t>
    <rPh sb="0" eb="2">
      <t>シタジ</t>
    </rPh>
    <rPh sb="2" eb="4">
      <t>センタク</t>
    </rPh>
    <phoneticPr fontId="1"/>
  </si>
  <si>
    <t>新築・改修をチェック。</t>
    <rPh sb="0" eb="2">
      <t>シンチク</t>
    </rPh>
    <rPh sb="3" eb="5">
      <t>カイシュウ</t>
    </rPh>
    <phoneticPr fontId="1"/>
  </si>
  <si>
    <t>*2　下地選択箇所につきましては、空白可能ですが、できる限りのご確認をお願い致します。</t>
    <phoneticPr fontId="8"/>
  </si>
  <si>
    <t>下地選択をチェック。</t>
    <rPh sb="0" eb="2">
      <t>シタジ</t>
    </rPh>
    <rPh sb="2" eb="4">
      <t>センタク</t>
    </rPh>
    <phoneticPr fontId="1"/>
  </si>
  <si>
    <t>書式選択</t>
    <rPh sb="0" eb="2">
      <t>ショシキ</t>
    </rPh>
    <rPh sb="2" eb="4">
      <t>センタク</t>
    </rPh>
    <phoneticPr fontId="1"/>
  </si>
  <si>
    <t>保証書の発行書式をチェック。</t>
    <rPh sb="0" eb="2">
      <t>ホショウ</t>
    </rPh>
    <rPh sb="2" eb="3">
      <t>ショ</t>
    </rPh>
    <rPh sb="4" eb="6">
      <t>ハッコウ</t>
    </rPh>
    <rPh sb="6" eb="8">
      <t>ショシキ</t>
    </rPh>
    <phoneticPr fontId="1"/>
  </si>
  <si>
    <t>使用材料</t>
    <rPh sb="0" eb="2">
      <t>シヨウ</t>
    </rPh>
    <rPh sb="2" eb="4">
      <t>ザイリョウ</t>
    </rPh>
    <phoneticPr fontId="8"/>
  </si>
  <si>
    <t>使用材料をチェック。（複数使用している場合は、全て選択）</t>
    <rPh sb="0" eb="2">
      <t>シヨウ</t>
    </rPh>
    <rPh sb="2" eb="4">
      <t>ザイリョウ</t>
    </rPh>
    <rPh sb="11" eb="13">
      <t>フクスウ</t>
    </rPh>
    <rPh sb="13" eb="15">
      <t>シヨウ</t>
    </rPh>
    <rPh sb="19" eb="21">
      <t>バアイ</t>
    </rPh>
    <rPh sb="23" eb="24">
      <t>スベ</t>
    </rPh>
    <rPh sb="25" eb="27">
      <t>センタク</t>
    </rPh>
    <phoneticPr fontId="1"/>
  </si>
  <si>
    <t>工期</t>
    <rPh sb="0" eb="2">
      <t>コウキ</t>
    </rPh>
    <phoneticPr fontId="8"/>
  </si>
  <si>
    <t>　　　年　　月　　日～　　　年　　月　　日　　　　　　　　　　　　　　　　　　　　　　　　　　　　　　　　　　　　　　　　　　　　　　　⑮</t>
    <rPh sb="3" eb="4">
      <t>ネン</t>
    </rPh>
    <rPh sb="6" eb="7">
      <t>ツキ</t>
    </rPh>
    <rPh sb="9" eb="10">
      <t>ヒ</t>
    </rPh>
    <rPh sb="14" eb="15">
      <t>ネン</t>
    </rPh>
    <rPh sb="17" eb="18">
      <t>ツキ</t>
    </rPh>
    <rPh sb="20" eb="21">
      <t>ヒ</t>
    </rPh>
    <phoneticPr fontId="1"/>
  </si>
  <si>
    <t>工期を入力。（フランク可）</t>
    <rPh sb="0" eb="2">
      <t>コウキ</t>
    </rPh>
    <rPh sb="3" eb="5">
      <t>ニュウリョク</t>
    </rPh>
    <rPh sb="11" eb="12">
      <t>カ</t>
    </rPh>
    <phoneticPr fontId="1"/>
  </si>
  <si>
    <t>保証開始日</t>
    <phoneticPr fontId="1"/>
  </si>
  <si>
    <t>（月まで記入してください）</t>
    <rPh sb="1" eb="2">
      <t>ツキ</t>
    </rPh>
    <rPh sb="4" eb="6">
      <t>キニュウ</t>
    </rPh>
    <phoneticPr fontId="8"/>
  </si>
  <si>
    <t>保証開始日を入力。</t>
    <rPh sb="0" eb="2">
      <t>ホショウ</t>
    </rPh>
    <rPh sb="2" eb="5">
      <t>カイシビ</t>
    </rPh>
    <rPh sb="6" eb="8">
      <t>ニュウリョク</t>
    </rPh>
    <phoneticPr fontId="1"/>
  </si>
  <si>
    <t>施工部位</t>
    <rPh sb="0" eb="2">
      <t>セコウ</t>
    </rPh>
    <rPh sb="2" eb="4">
      <t>ブイ</t>
    </rPh>
    <phoneticPr fontId="8"/>
  </si>
  <si>
    <r>
      <t>工法*</t>
    </r>
    <r>
      <rPr>
        <b/>
        <vertAlign val="superscript"/>
        <sz val="10.5"/>
        <rFont val="Meiryo UI"/>
        <family val="3"/>
        <charset val="128"/>
      </rPr>
      <t>3</t>
    </r>
    <rPh sb="0" eb="2">
      <t>コウホウ</t>
    </rPh>
    <phoneticPr fontId="8"/>
  </si>
  <si>
    <t>面積</t>
    <rPh sb="0" eb="2">
      <t>メンセキ</t>
    </rPh>
    <phoneticPr fontId="8"/>
  </si>
  <si>
    <t>単位</t>
    <rPh sb="0" eb="2">
      <t>タンイ</t>
    </rPh>
    <phoneticPr fontId="8"/>
  </si>
  <si>
    <t>保証年数</t>
    <rPh sb="0" eb="2">
      <t>ホショウ</t>
    </rPh>
    <rPh sb="2" eb="4">
      <t>ネンスウ</t>
    </rPh>
    <phoneticPr fontId="8"/>
  </si>
  <si>
    <t>㉑</t>
    <phoneticPr fontId="1"/>
  </si>
  <si>
    <t>施工箇所を入力。</t>
    <rPh sb="0" eb="2">
      <t>セコウ</t>
    </rPh>
    <rPh sb="2" eb="4">
      <t>カショ</t>
    </rPh>
    <rPh sb="5" eb="7">
      <t>ニュウリョク</t>
    </rPh>
    <phoneticPr fontId="1"/>
  </si>
  <si>
    <t>工法名を入力。</t>
    <rPh sb="0" eb="2">
      <t>コウホウ</t>
    </rPh>
    <rPh sb="2" eb="3">
      <t>メイ</t>
    </rPh>
    <rPh sb="4" eb="6">
      <t>ニュウリョク</t>
    </rPh>
    <phoneticPr fontId="1"/>
  </si>
  <si>
    <t>面積を入力。</t>
    <rPh sb="0" eb="2">
      <t>メンセキ</t>
    </rPh>
    <rPh sb="3" eb="5">
      <t>ニュウリョク</t>
    </rPh>
    <phoneticPr fontId="1"/>
  </si>
  <si>
    <t>単位を入力。</t>
    <rPh sb="0" eb="2">
      <t>タンイ</t>
    </rPh>
    <rPh sb="3" eb="5">
      <t>ニュウリョク</t>
    </rPh>
    <phoneticPr fontId="1"/>
  </si>
  <si>
    <t>保証期間を入力。</t>
    <rPh sb="0" eb="2">
      <t>ホショウ</t>
    </rPh>
    <rPh sb="2" eb="4">
      <t>キカン</t>
    </rPh>
    <rPh sb="5" eb="7">
      <t>ニュウリョク</t>
    </rPh>
    <phoneticPr fontId="1"/>
  </si>
  <si>
    <t>㉒</t>
    <phoneticPr fontId="1"/>
  </si>
  <si>
    <t>㉓</t>
    <phoneticPr fontId="1"/>
  </si>
  <si>
    <t>㉔</t>
    <phoneticPr fontId="1"/>
  </si>
  <si>
    <t>㉕</t>
    <phoneticPr fontId="1"/>
  </si>
  <si>
    <t>*3　公共建築工事工法（X-1、X-2、X-2V工法）を記載の場合、使用材料（凄極膜 or HCエコプルーフ）を指定してください。</t>
    <phoneticPr fontId="8"/>
  </si>
  <si>
    <t>㉖</t>
    <phoneticPr fontId="1"/>
  </si>
  <si>
    <t>設計事務所を入力。</t>
    <rPh sb="0" eb="2">
      <t>セッケイ</t>
    </rPh>
    <rPh sb="2" eb="4">
      <t>ジム</t>
    </rPh>
    <rPh sb="4" eb="5">
      <t>ショ</t>
    </rPh>
    <rPh sb="6" eb="8">
      <t>ニュウリョク</t>
    </rPh>
    <phoneticPr fontId="1"/>
  </si>
  <si>
    <t>（凄極膜：技術審査証明工法との区別の為）</t>
    <phoneticPr fontId="8"/>
  </si>
  <si>
    <t>㉗</t>
    <phoneticPr fontId="1"/>
  </si>
  <si>
    <t>材料購入会社を入力。</t>
    <rPh sb="0" eb="4">
      <t>ザイリョウコウニュウ</t>
    </rPh>
    <rPh sb="4" eb="6">
      <t>カイシャ</t>
    </rPh>
    <rPh sb="7" eb="9">
      <t>ニュウリョク</t>
    </rPh>
    <phoneticPr fontId="1"/>
  </si>
  <si>
    <t>㉘</t>
    <phoneticPr fontId="1"/>
  </si>
  <si>
    <t>設計事務所</t>
    <rPh sb="0" eb="2">
      <t>セッケイ</t>
    </rPh>
    <rPh sb="2" eb="4">
      <t>ジム</t>
    </rPh>
    <rPh sb="4" eb="5">
      <t>ショ</t>
    </rPh>
    <phoneticPr fontId="35"/>
  </si>
  <si>
    <t>㉙</t>
    <phoneticPr fontId="1"/>
  </si>
  <si>
    <t>材料購入先</t>
    <rPh sb="0" eb="2">
      <t>ザイリョウ</t>
    </rPh>
    <rPh sb="2" eb="4">
      <t>コウニュウ</t>
    </rPh>
    <rPh sb="4" eb="5">
      <t>サキ</t>
    </rPh>
    <phoneticPr fontId="35"/>
  </si>
  <si>
    <t>㉚</t>
    <phoneticPr fontId="1"/>
  </si>
  <si>
    <t>㉛</t>
    <phoneticPr fontId="1"/>
  </si>
  <si>
    <t>電子印＋PDFメール送付</t>
    <rPh sb="0" eb="2">
      <t>デンシ</t>
    </rPh>
    <rPh sb="2" eb="3">
      <t>イン</t>
    </rPh>
    <rPh sb="10" eb="12">
      <t>ソウフ</t>
    </rPh>
    <phoneticPr fontId="8"/>
  </si>
  <si>
    <t xml:space="preserve">正午（12:00）までの受付：翌営業日にメール送信をいたします。																						</t>
    <phoneticPr fontId="8"/>
  </si>
  <si>
    <t>凄極膜保証書　発行時の注意</t>
    <rPh sb="0" eb="1">
      <t>スゴ</t>
    </rPh>
    <rPh sb="1" eb="2">
      <t>ゴク</t>
    </rPh>
    <rPh sb="2" eb="3">
      <t>マク</t>
    </rPh>
    <rPh sb="3" eb="6">
      <t>ホショウショ</t>
    </rPh>
    <rPh sb="7" eb="9">
      <t>ハッコウ</t>
    </rPh>
    <rPh sb="9" eb="10">
      <t>ジ</t>
    </rPh>
    <rPh sb="11" eb="13">
      <t>チュウイ</t>
    </rPh>
    <phoneticPr fontId="1"/>
  </si>
  <si>
    <t>下地が露出アスファルトの場合、必ずチェックシートとセットでご提出下さい。</t>
    <phoneticPr fontId="1"/>
  </si>
  <si>
    <t>技術審査証明対象工法、X-2省力化工法の場合、必ず自主検査表とセットでご提出下さい。</t>
    <phoneticPr fontId="1"/>
  </si>
  <si>
    <t>①、②共に保証書の発行に必須な条件となります。御対応が無い場合、保証書の発行は致しません。</t>
    <rPh sb="3" eb="4">
      <t>トモ</t>
    </rPh>
    <rPh sb="5" eb="8">
      <t>ホショウショ</t>
    </rPh>
    <rPh sb="9" eb="11">
      <t>ハッコウ</t>
    </rPh>
    <rPh sb="12" eb="14">
      <t>ヒッス</t>
    </rPh>
    <rPh sb="15" eb="17">
      <t>ジョウケン</t>
    </rPh>
    <rPh sb="23" eb="26">
      <t>ゴタイオウ</t>
    </rPh>
    <rPh sb="27" eb="28">
      <t>ナ</t>
    </rPh>
    <rPh sb="29" eb="31">
      <t>バアイ</t>
    </rPh>
    <rPh sb="32" eb="35">
      <t>ホショウショ</t>
    </rPh>
    <rPh sb="36" eb="38">
      <t>ハッコウ</t>
    </rPh>
    <rPh sb="39" eb="40">
      <t>イタ</t>
    </rPh>
    <phoneticPr fontId="8"/>
  </si>
  <si>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1"/>
  </si>
  <si>
    <t>HCパーク駐車場工法は認定施工店制です。認定外の施工店様の施工では保証書の差入れは出来ません。</t>
    <phoneticPr fontId="1"/>
  </si>
  <si>
    <t>シート名：　　　　　　　　より選択。</t>
    <rPh sb="3" eb="4">
      <t>メイ</t>
    </rPh>
    <rPh sb="15" eb="17">
      <t>センタク</t>
    </rPh>
    <phoneticPr fontId="1"/>
  </si>
  <si>
    <t>下記、元請業者様欄、防水施工業者様欄の住所、社名、代表社名を御記載いただきますと、</t>
    <rPh sb="0" eb="2">
      <t>カキ</t>
    </rPh>
    <rPh sb="19" eb="21">
      <t>ジュウショ</t>
    </rPh>
    <rPh sb="22" eb="24">
      <t>シャメイ</t>
    </rPh>
    <rPh sb="25" eb="27">
      <t>ダイヒョウ</t>
    </rPh>
    <rPh sb="27" eb="29">
      <t>シャメイ</t>
    </rPh>
    <rPh sb="30" eb="31">
      <t>ゴ</t>
    </rPh>
    <rPh sb="31" eb="33">
      <t>キサイ</t>
    </rPh>
    <phoneticPr fontId="1"/>
  </si>
  <si>
    <t>保証書に転記されます（3社連名保証書のみ）。必要に応じて、御記載ください。</t>
    <rPh sb="12" eb="13">
      <t>シャ</t>
    </rPh>
    <rPh sb="13" eb="15">
      <t>レンメイ</t>
    </rPh>
    <rPh sb="15" eb="18">
      <t>ホショウショ</t>
    </rPh>
    <rPh sb="22" eb="24">
      <t>ヒツヨウ</t>
    </rPh>
    <rPh sb="25" eb="26">
      <t>オウ</t>
    </rPh>
    <rPh sb="29" eb="30">
      <t>ゴ</t>
    </rPh>
    <rPh sb="30" eb="32">
      <t>キサイ</t>
    </rPh>
    <phoneticPr fontId="1"/>
  </si>
  <si>
    <t>出荷した商品の№を入力すると材料名、商品名、に図型、単位が依頼書に転載されます。</t>
    <rPh sb="0" eb="2">
      <t>シュッカ</t>
    </rPh>
    <rPh sb="4" eb="6">
      <t>ショウヒン</t>
    </rPh>
    <rPh sb="9" eb="11">
      <t>ニュウリョク</t>
    </rPh>
    <rPh sb="14" eb="16">
      <t>ザイリョウ</t>
    </rPh>
    <rPh sb="16" eb="17">
      <t>メイ</t>
    </rPh>
    <rPh sb="18" eb="21">
      <t>ショウヒンメイ</t>
    </rPh>
    <rPh sb="23" eb="24">
      <t>ズ</t>
    </rPh>
    <rPh sb="24" eb="25">
      <t>ガタ</t>
    </rPh>
    <rPh sb="26" eb="28">
      <t>タンイ</t>
    </rPh>
    <rPh sb="29" eb="32">
      <t>イライショ</t>
    </rPh>
    <rPh sb="33" eb="35">
      <t>テンサイ</t>
    </rPh>
    <phoneticPr fontId="1"/>
  </si>
  <si>
    <t>申請者様の所在地・会社名を記入。</t>
    <rPh sb="0" eb="3">
      <t>シンセイシャ</t>
    </rPh>
    <rPh sb="3" eb="4">
      <t>サマ</t>
    </rPh>
    <rPh sb="5" eb="8">
      <t>ショザイチ</t>
    </rPh>
    <rPh sb="9" eb="12">
      <t>カイシャメイ</t>
    </rPh>
    <rPh sb="13" eb="15">
      <t>キニュウ</t>
    </rPh>
    <phoneticPr fontId="1"/>
  </si>
  <si>
    <t>出荷証明書に転載される宛名を入力。（ブランク可）</t>
    <rPh sb="0" eb="2">
      <t>シュッカ</t>
    </rPh>
    <rPh sb="2" eb="5">
      <t>ショウメイショ</t>
    </rPh>
    <rPh sb="6" eb="8">
      <t>テンサイ</t>
    </rPh>
    <rPh sb="11" eb="13">
      <t>アテナ</t>
    </rPh>
    <rPh sb="14" eb="16">
      <t>ニュウリョク</t>
    </rPh>
    <rPh sb="22" eb="23">
      <t>カ</t>
    </rPh>
    <phoneticPr fontId="1"/>
  </si>
  <si>
    <t>⑫</t>
    <phoneticPr fontId="1"/>
  </si>
  <si>
    <t>⑬</t>
  </si>
  <si>
    <t>個</t>
    <rPh sb="0" eb="1">
      <t>コ</t>
    </rPh>
    <phoneticPr fontId="1"/>
  </si>
  <si>
    <t>袋</t>
    <rPh sb="0" eb="1">
      <t>フクロ</t>
    </rPh>
    <phoneticPr fontId="1"/>
  </si>
  <si>
    <t>DOP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</si>
</sst>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40" x14ac:knownFonts="1">
    <font>
      <sz val="10"/>
      <color theme="1"/>
      <name val="Meiryo UI"/>
      <family val="2"/>
      <charset val="128"/>
    </font>
    <font>
      <sz val="6"/>
      <name val="Meiryo UI"/>
      <family val="2"/>
      <charset val="128"/>
    </font>
    <font>
      <sz val="11"/>
      <color theme="1"/>
      <name val="ＭＳ Ｐゴシック"/>
      <family val="2"/>
      <charset val="128"/>
    </font>
    <font>
      <sz val="6"/>
      <name val="ＭＳ Ｐゴシック"/>
      <family val="2"/>
      <charset val="128"/>
    </font>
    <font>
      <sz val="10.5"/>
      <name val="Yu Gothic UI"/>
      <family val="3"/>
      <charset val="128"/>
    </font>
    <font>
      <u/>
      <sz val="10"/>
      <color theme="10"/>
      <name val="Meiryo UI"/>
      <family val="2"/>
      <charset val="128"/>
    </font>
    <font>
      <sz val="10"/>
      <color theme="1"/>
      <name val="Meiryo UI"/>
      <family val="2"/>
      <charset val="128"/>
    </font>
    <font>
      <sz val="10"/>
      <color theme="1"/>
      <name val="Meiryo UI"/>
      <family val="3"/>
      <charset val="128"/>
    </font>
    <font>
      <sz val="6"/>
      <name val="游ゴシック"/>
      <family val="2"/>
      <charset val="128"/>
      <scheme val="minor"/>
    </font>
    <font>
      <sz val="10.5"/>
      <name val="Meiryo UI"/>
      <family val="3"/>
      <charset val="128"/>
    </font>
    <font>
      <sz val="10.5"/>
      <color theme="0"/>
      <name val="Meiryo UI"/>
      <family val="3"/>
      <charset val="128"/>
    </font>
    <font>
      <b/>
      <sz val="10.5"/>
      <name val="Meiryo UI"/>
      <family val="3"/>
      <charset val="128"/>
    </font>
    <font>
      <b/>
      <sz val="14"/>
      <name val="Meiryo UI"/>
      <family val="3"/>
      <charset val="128"/>
    </font>
    <font>
      <b/>
      <sz val="10.5"/>
      <color theme="0"/>
      <name val="Meiryo UI"/>
      <family val="3"/>
      <charset val="128"/>
    </font>
    <font>
      <sz val="10"/>
      <name val="Meiryo UI"/>
      <family val="3"/>
      <charset val="128"/>
    </font>
    <font>
      <sz val="10.5"/>
      <color theme="1"/>
      <name val="Meiryo UI"/>
      <family val="3"/>
      <charset val="128"/>
    </font>
    <font>
      <sz val="14"/>
      <name val="Meiryo UI"/>
      <family val="3"/>
      <charset val="128"/>
    </font>
    <font>
      <sz val="10.5"/>
      <color rgb="FFFF0000"/>
      <name val="Meiryo UI"/>
      <family val="3"/>
      <charset val="128"/>
    </font>
    <font>
      <b/>
      <u/>
      <sz val="12"/>
      <color theme="10"/>
      <name val="Meiryo UI"/>
      <family val="3"/>
      <charset val="128"/>
    </font>
    <font>
      <sz val="12"/>
      <color rgb="FFFF0000"/>
      <name val="Meiryo UI"/>
      <family val="3"/>
      <charset val="128"/>
    </font>
    <font>
      <b/>
      <sz val="10.5"/>
      <color theme="1"/>
      <name val="Meiryo UI"/>
      <family val="3"/>
      <charset val="128"/>
    </font>
    <font>
      <b/>
      <sz val="10.5"/>
      <color rgb="FFFF0000"/>
      <name val="Meiryo UI"/>
      <family val="3"/>
      <charset val="128"/>
    </font>
    <font>
      <sz val="9"/>
      <color rgb="FFFF0000"/>
      <name val="Meiryo UI"/>
      <family val="3"/>
      <charset val="128"/>
    </font>
    <font>
      <sz val="9"/>
      <color theme="1"/>
      <name val="Meiryo UI"/>
      <family val="3"/>
      <charset val="128"/>
    </font>
    <font>
      <u/>
      <sz val="10.5"/>
      <color rgb="FF0070C0"/>
      <name val="Meiryo UI"/>
      <family val="3"/>
      <charset val="128"/>
    </font>
    <font>
      <sz val="9"/>
      <color rgb="FF000000"/>
      <name val="Meiryo UI"/>
      <family val="3"/>
      <charset val="128"/>
    </font>
    <font>
      <b/>
      <sz val="10"/>
      <color rgb="FFFF0000"/>
      <name val="Meiryo UI"/>
      <family val="3"/>
      <charset val="128"/>
    </font>
    <font>
      <b/>
      <sz val="8"/>
      <color rgb="FF0070C0"/>
      <name val="Meiryo UI"/>
      <family val="3"/>
      <charset val="128"/>
    </font>
    <font>
      <b/>
      <sz val="8"/>
      <color rgb="FFFF0000"/>
      <name val="Meiryo UI"/>
      <family val="3"/>
      <charset val="128"/>
    </font>
    <font>
      <b/>
      <sz val="10"/>
      <color rgb="FF002060"/>
      <name val="Meiryo UI"/>
      <family val="3"/>
      <charset val="128"/>
    </font>
    <font>
      <b/>
      <sz val="10"/>
      <name val="Meiryo UI"/>
      <family val="3"/>
      <charset val="128"/>
    </font>
    <font>
      <b/>
      <sz val="16"/>
      <color theme="1"/>
      <name val="Meiryo UI"/>
      <family val="3"/>
      <charset val="128"/>
    </font>
    <font>
      <sz val="12"/>
      <name val="Meiryo UI"/>
      <family val="3"/>
      <charset val="128"/>
    </font>
    <font>
      <b/>
      <sz val="10.5"/>
      <color rgb="FF002060"/>
      <name val="Meiryo UI"/>
      <family val="3"/>
      <charset val="128"/>
    </font>
    <font>
      <sz val="10"/>
      <color rgb="FFFF0000"/>
      <name val="Meiryo UI"/>
      <family val="3"/>
      <charset val="128"/>
    </font>
    <font>
      <sz val="6"/>
      <name val="ＭＳ Ｐゴシック"/>
      <family val="3"/>
      <charset val="128"/>
    </font>
    <font>
      <b/>
      <vertAlign val="superscript"/>
      <sz val="10.5"/>
      <name val="Meiryo UI"/>
      <family val="3"/>
      <charset val="128"/>
    </font>
    <font>
      <sz val="11"/>
      <color theme="1"/>
      <name val="Meiryo UI"/>
      <family val="3"/>
      <charset val="128"/>
    </font>
    <font>
      <sz val="11"/>
      <name val="ＭＳ Ｐゴシック"/>
      <family val="3"/>
      <charset val="128"/>
    </font>
    <font>
      <sz val="11"/>
      <name val="Meiryo UI"/>
      <family val="3"/>
      <charset val="128"/>
    </font>
  </fonts>
  <fills count="6">
    <fill>
      <patternFill patternType="none"/>
    </fill>
    <fill>
      <patternFill patternType="gray125"/>
    </fill>
    <fill>
      <patternFill patternType="gray0625"/>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s>
  <borders count="40">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top/>
      <bottom style="thin">
        <color auto="1"/>
      </bottom>
      <diagonal/>
    </border>
    <border>
      <left/>
      <right/>
      <top style="thin">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bottom style="double">
        <color indexed="64"/>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auto="1"/>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5" fillId="0" borderId="0" applyNumberFormat="0" applyFill="0" applyBorder="0" applyAlignment="0" applyProtection="0">
      <alignment vertical="center"/>
    </xf>
    <xf numFmtId="0" fontId="6" fillId="0" borderId="0">
      <alignment vertical="center"/>
    </xf>
    <xf numFmtId="0" fontId="38" fillId="0" borderId="0"/>
  </cellStyleXfs>
  <cellXfs count="304">
    <xf numFmtId="0" fontId="0" fillId="0" borderId="0" xfId="0">
      <alignment vertical="center"/>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9" fillId="0" borderId="10" xfId="0" applyFont="1" applyBorder="1" applyProtection="1">
      <alignment vertical="center"/>
      <protection hidden="1"/>
    </xf>
    <xf numFmtId="0" fontId="12" fillId="0" borderId="10" xfId="0" applyFont="1" applyBorder="1" applyProtection="1">
      <alignment vertical="center"/>
      <protection hidden="1"/>
    </xf>
    <xf numFmtId="0" fontId="11" fillId="0" borderId="10" xfId="0" applyFont="1" applyBorder="1" applyProtection="1">
      <alignment vertical="center"/>
      <protection hidden="1"/>
    </xf>
    <xf numFmtId="176" fontId="9" fillId="0" borderId="0" xfId="0" applyNumberFormat="1" applyFont="1" applyProtection="1">
      <alignment vertical="center"/>
      <protection hidden="1"/>
    </xf>
    <xf numFmtId="0" fontId="9" fillId="0" borderId="0" xfId="0" applyFont="1" applyAlignment="1" applyProtection="1">
      <alignment horizontal="right" vertical="center" shrinkToFit="1"/>
      <protection hidden="1"/>
    </xf>
    <xf numFmtId="0" fontId="14" fillId="0" borderId="0" xfId="0" applyFont="1" applyProtection="1">
      <alignment vertical="center"/>
      <protection hidden="1"/>
    </xf>
    <xf numFmtId="0" fontId="9" fillId="0" borderId="4" xfId="0" applyFont="1" applyBorder="1" applyProtection="1">
      <alignment vertical="center"/>
      <protection hidden="1"/>
    </xf>
    <xf numFmtId="0" fontId="9" fillId="0" borderId="5" xfId="0" applyFont="1" applyBorder="1" applyProtection="1">
      <alignment vertical="center"/>
      <protection hidden="1"/>
    </xf>
    <xf numFmtId="0" fontId="9" fillId="0" borderId="0" xfId="0" applyFont="1" applyAlignment="1" applyProtection="1">
      <alignment horizontal="center" vertical="center"/>
      <protection hidden="1"/>
    </xf>
    <xf numFmtId="0" fontId="9" fillId="0" borderId="1"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9" fillId="0" borderId="2" xfId="0" applyFont="1" applyBorder="1" applyAlignment="1" applyProtection="1">
      <alignment vertical="center" shrinkToFit="1"/>
      <protection hidden="1"/>
    </xf>
    <xf numFmtId="176" fontId="9" fillId="0" borderId="2" xfId="0" applyNumberFormat="1" applyFont="1" applyBorder="1" applyAlignment="1" applyProtection="1">
      <alignment vertical="center" shrinkToFit="1"/>
      <protection hidden="1"/>
    </xf>
    <xf numFmtId="0" fontId="9" fillId="0" borderId="1" xfId="0" applyFont="1" applyBorder="1" applyAlignment="1" applyProtection="1">
      <alignment horizontal="centerContinuous" vertical="center"/>
      <protection hidden="1"/>
    </xf>
    <xf numFmtId="0" fontId="9" fillId="0" borderId="2" xfId="0" applyFont="1" applyBorder="1" applyAlignment="1" applyProtection="1">
      <alignment horizontal="centerContinuous" vertical="center"/>
      <protection hidden="1"/>
    </xf>
    <xf numFmtId="0" fontId="9" fillId="0" borderId="3" xfId="0" applyFont="1" applyBorder="1" applyAlignment="1" applyProtection="1">
      <alignment horizontal="centerContinuous" vertical="center"/>
      <protection hidden="1"/>
    </xf>
    <xf numFmtId="0" fontId="17" fillId="0" borderId="5" xfId="0" applyFont="1" applyBorder="1" applyProtection="1">
      <alignment vertical="center"/>
      <protection hidden="1"/>
    </xf>
    <xf numFmtId="0" fontId="17" fillId="0" borderId="0" xfId="0" applyFont="1" applyProtection="1">
      <alignment vertical="center"/>
      <protection hidden="1"/>
    </xf>
    <xf numFmtId="0" fontId="9" fillId="0" borderId="0" xfId="0" applyFont="1" applyAlignment="1" applyProtection="1">
      <alignment vertical="distributed"/>
      <protection hidden="1"/>
    </xf>
    <xf numFmtId="0" fontId="9" fillId="0" borderId="1" xfId="0" applyFont="1" applyBorder="1" applyAlignment="1" applyProtection="1">
      <alignment horizontal="center" vertical="center"/>
      <protection hidden="1"/>
    </xf>
    <xf numFmtId="0" fontId="19" fillId="0" borderId="0" xfId="0" applyFont="1" applyProtection="1">
      <alignment vertical="center"/>
      <protection hidden="1"/>
    </xf>
    <xf numFmtId="0" fontId="9" fillId="0" borderId="3" xfId="0" applyFont="1" applyBorder="1" applyAlignment="1" applyProtection="1">
      <alignment horizontal="center" vertical="center" shrinkToFit="1"/>
      <protection hidden="1"/>
    </xf>
    <xf numFmtId="0" fontId="9" fillId="0" borderId="3" xfId="0" applyFont="1" applyBorder="1" applyAlignment="1" applyProtection="1">
      <alignment vertical="center" shrinkToFit="1"/>
      <protection hidden="1"/>
    </xf>
    <xf numFmtId="0" fontId="10" fillId="0" borderId="12" xfId="0" applyFont="1" applyBorder="1" applyProtection="1">
      <alignment vertical="center"/>
      <protection hidden="1"/>
    </xf>
    <xf numFmtId="0" fontId="21" fillId="0" borderId="0" xfId="0" applyFont="1" applyAlignment="1" applyProtection="1">
      <alignment horizontal="left" vertical="center"/>
      <protection hidden="1"/>
    </xf>
    <xf numFmtId="0" fontId="12" fillId="0" borderId="0" xfId="0" applyFont="1" applyProtection="1">
      <alignment vertical="center"/>
      <protection hidden="1"/>
    </xf>
    <xf numFmtId="0" fontId="21" fillId="0" borderId="0" xfId="0" applyFont="1" applyProtection="1">
      <alignment vertical="center"/>
      <protection hidden="1"/>
    </xf>
    <xf numFmtId="0" fontId="11" fillId="0" borderId="13"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13" fillId="0" borderId="7" xfId="0" applyFont="1" applyBorder="1" applyAlignment="1" applyProtection="1">
      <alignment horizontal="center" vertical="center"/>
      <protection hidden="1"/>
    </xf>
    <xf numFmtId="0" fontId="13" fillId="0" borderId="11"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9" fillId="0" borderId="13" xfId="0" applyFont="1" applyBorder="1" applyProtection="1">
      <alignment vertical="center"/>
      <protection hidden="1"/>
    </xf>
    <xf numFmtId="0" fontId="9" fillId="0" borderId="13" xfId="0" applyFont="1" applyBorder="1" applyAlignment="1" applyProtection="1">
      <alignment horizontal="right" vertical="center"/>
      <protection hidden="1"/>
    </xf>
    <xf numFmtId="0" fontId="9" fillId="0" borderId="13" xfId="0" applyFont="1" applyBorder="1" applyAlignment="1" applyProtection="1">
      <alignment horizontal="left" vertical="center"/>
      <protection hidden="1"/>
    </xf>
    <xf numFmtId="0" fontId="9" fillId="0" borderId="3" xfId="0" applyFont="1" applyBorder="1" applyProtection="1">
      <alignment vertical="center"/>
      <protection hidden="1"/>
    </xf>
    <xf numFmtId="0" fontId="9" fillId="0" borderId="0" xfId="0" applyFont="1" applyAlignment="1" applyProtection="1">
      <alignment horizontal="centerContinuous" vertical="center"/>
      <protection hidden="1"/>
    </xf>
    <xf numFmtId="0" fontId="9" fillId="0" borderId="13" xfId="0" applyFont="1" applyBorder="1" applyAlignment="1" applyProtection="1">
      <alignment horizontal="right" vertical="center" shrinkToFit="1"/>
      <protection hidden="1"/>
    </xf>
    <xf numFmtId="0" fontId="9" fillId="0" borderId="14" xfId="0" applyFont="1" applyBorder="1" applyAlignment="1" applyProtection="1">
      <alignment horizontal="left" vertical="center"/>
      <protection hidden="1"/>
    </xf>
    <xf numFmtId="0" fontId="9" fillId="0" borderId="8" xfId="0" applyFont="1" applyBorder="1" applyAlignment="1" applyProtection="1">
      <alignment horizontal="center" vertical="center"/>
      <protection hidden="1"/>
    </xf>
    <xf numFmtId="0" fontId="13" fillId="0" borderId="11" xfId="0" applyFont="1" applyBorder="1" applyAlignment="1" applyProtection="1">
      <alignment horizontal="center" vertical="center" shrinkToFit="1"/>
      <protection hidden="1"/>
    </xf>
    <xf numFmtId="0" fontId="9" fillId="0" borderId="14" xfId="0" applyFont="1" applyBorder="1" applyAlignment="1" applyProtection="1">
      <alignment horizontal="right" vertical="center" shrinkToFit="1"/>
      <protection hidden="1"/>
    </xf>
    <xf numFmtId="0" fontId="9" fillId="0" borderId="4" xfId="0" applyFont="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9" fillId="3" borderId="2" xfId="0" applyFont="1" applyFill="1" applyBorder="1" applyAlignment="1" applyProtection="1">
      <alignment vertical="center" shrinkToFit="1"/>
      <protection locked="0"/>
    </xf>
    <xf numFmtId="0" fontId="32" fillId="0" borderId="4" xfId="0" applyFont="1" applyBorder="1" applyProtection="1">
      <alignment vertical="center"/>
      <protection hidden="1"/>
    </xf>
    <xf numFmtId="0" fontId="7" fillId="0" borderId="0" xfId="0" applyFont="1" applyProtection="1">
      <alignment vertical="center"/>
      <protection hidden="1"/>
    </xf>
    <xf numFmtId="0" fontId="23" fillId="0" borderId="0" xfId="0" applyFont="1" applyProtection="1">
      <alignment vertical="center"/>
      <protection hidden="1"/>
    </xf>
    <xf numFmtId="0" fontId="30" fillId="0" borderId="0" xfId="0" applyFont="1" applyAlignment="1" applyProtection="1">
      <alignment horizontal="center" vertical="center" justifyLastLine="1"/>
      <protection hidden="1"/>
    </xf>
    <xf numFmtId="0" fontId="39" fillId="0" borderId="0" xfId="0" applyFont="1" applyProtection="1">
      <alignment vertical="center"/>
      <protection hidden="1"/>
    </xf>
    <xf numFmtId="0" fontId="7" fillId="0" borderId="0" xfId="3" applyFont="1">
      <alignment vertical="center"/>
    </xf>
    <xf numFmtId="0" fontId="37" fillId="0" borderId="0" xfId="0" applyFont="1" applyAlignment="1">
      <alignment horizontal="center" vertical="center"/>
    </xf>
    <xf numFmtId="0" fontId="37" fillId="0" borderId="0" xfId="0" applyFont="1">
      <alignment vertical="center"/>
    </xf>
    <xf numFmtId="0" fontId="26" fillId="0" borderId="0" xfId="3" applyFont="1" applyAlignment="1">
      <alignment horizontal="left" vertical="center"/>
    </xf>
    <xf numFmtId="0" fontId="27" fillId="0" borderId="0" xfId="3" applyFont="1" applyAlignment="1">
      <alignment horizontal="left" vertical="distributed"/>
    </xf>
    <xf numFmtId="0" fontId="28" fillId="0" borderId="0" xfId="3" applyFont="1" applyAlignment="1">
      <alignment horizontal="left" vertical="distributed"/>
    </xf>
    <xf numFmtId="0" fontId="29" fillId="0" borderId="0" xfId="3" applyFont="1">
      <alignment vertical="center"/>
    </xf>
    <xf numFmtId="0" fontId="30" fillId="0" borderId="0" xfId="3" applyFont="1">
      <alignment vertical="center"/>
    </xf>
    <xf numFmtId="0" fontId="14" fillId="0" borderId="10" xfId="3" applyFont="1" applyBorder="1">
      <alignment vertical="center"/>
    </xf>
    <xf numFmtId="0" fontId="12" fillId="0" borderId="10" xfId="3" applyFont="1" applyBorder="1">
      <alignment vertical="center"/>
    </xf>
    <xf numFmtId="0" fontId="30" fillId="0" borderId="10" xfId="3" applyFont="1" applyBorder="1">
      <alignment vertical="center"/>
    </xf>
    <xf numFmtId="0" fontId="11" fillId="0" borderId="0" xfId="3" applyFont="1" applyAlignment="1">
      <alignment vertical="center" justifyLastLine="1"/>
    </xf>
    <xf numFmtId="0" fontId="15" fillId="0" borderId="0" xfId="3" applyFont="1">
      <alignment vertical="center"/>
    </xf>
    <xf numFmtId="0" fontId="11" fillId="0" borderId="0" xfId="3" applyFont="1">
      <alignment vertical="center"/>
    </xf>
    <xf numFmtId="0" fontId="11" fillId="0" borderId="0" xfId="3" applyFont="1" applyAlignment="1">
      <alignment horizontal="distributed" vertical="center"/>
    </xf>
    <xf numFmtId="0" fontId="33" fillId="0" borderId="0" xfId="3" applyFont="1" applyAlignment="1">
      <alignment horizontal="distributed" vertical="center" justifyLastLine="1"/>
    </xf>
    <xf numFmtId="0" fontId="15" fillId="0" borderId="0" xfId="3" applyFont="1" applyAlignment="1">
      <alignment horizontal="left" vertical="center"/>
    </xf>
    <xf numFmtId="0" fontId="14" fillId="0" borderId="0" xfId="0" applyFont="1" applyAlignment="1">
      <alignment horizontal="left" vertical="center" justifyLastLine="1"/>
    </xf>
    <xf numFmtId="0" fontId="7" fillId="0" borderId="0" xfId="3" applyFont="1" applyAlignment="1">
      <alignment vertical="top" wrapText="1"/>
    </xf>
    <xf numFmtId="0" fontId="15" fillId="0" borderId="0" xfId="3" applyFont="1" applyAlignment="1">
      <alignment horizontal="left" vertical="top" wrapText="1"/>
    </xf>
    <xf numFmtId="0" fontId="9" fillId="0" borderId="2" xfId="3" applyFont="1" applyBorder="1" applyAlignment="1">
      <alignment horizontal="right" vertical="center" shrinkToFit="1"/>
    </xf>
    <xf numFmtId="0" fontId="9" fillId="0" borderId="2" xfId="3" applyFont="1" applyBorder="1" applyAlignment="1">
      <alignment vertical="center" shrinkToFit="1"/>
    </xf>
    <xf numFmtId="0" fontId="9" fillId="0" borderId="1" xfId="0" applyFont="1" applyBorder="1">
      <alignment vertical="center"/>
    </xf>
    <xf numFmtId="0" fontId="9" fillId="0" borderId="0" xfId="0" applyFont="1" applyAlignment="1">
      <alignment horizontal="distributed" vertical="center" indent="1"/>
    </xf>
    <xf numFmtId="0" fontId="11" fillId="0" borderId="0" xfId="3" applyFont="1" applyAlignment="1">
      <alignment horizontal="left" vertical="center"/>
    </xf>
    <xf numFmtId="0" fontId="26" fillId="0" borderId="0" xfId="3" applyFont="1">
      <alignment vertical="center"/>
    </xf>
    <xf numFmtId="0" fontId="30" fillId="0" borderId="0" xfId="3" applyFont="1" applyAlignment="1">
      <alignment horizontal="left" vertical="center"/>
    </xf>
    <xf numFmtId="0" fontId="29" fillId="0" borderId="0" xfId="3" applyFont="1" applyAlignment="1">
      <alignment horizontal="left" vertical="center"/>
    </xf>
    <xf numFmtId="0" fontId="15" fillId="0" borderId="0" xfId="3" quotePrefix="1" applyFont="1">
      <alignment vertical="center"/>
    </xf>
    <xf numFmtId="0" fontId="23" fillId="0" borderId="0" xfId="0" applyFont="1">
      <alignment vertical="center"/>
    </xf>
    <xf numFmtId="0" fontId="23" fillId="0" borderId="0" xfId="4" applyFont="1" applyAlignment="1">
      <alignment vertical="center"/>
    </xf>
    <xf numFmtId="0" fontId="7" fillId="0" borderId="0" xfId="3" quotePrefix="1" applyFont="1">
      <alignment vertical="center"/>
    </xf>
    <xf numFmtId="0" fontId="23" fillId="0" borderId="0" xfId="0" applyFont="1" applyAlignment="1">
      <alignment vertical="center" wrapText="1"/>
    </xf>
    <xf numFmtId="0" fontId="7" fillId="0" borderId="0" xfId="0" applyFont="1">
      <alignment vertical="center"/>
    </xf>
    <xf numFmtId="0" fontId="7" fillId="0" borderId="0" xfId="3" applyFont="1" applyAlignment="1">
      <alignment horizontal="left" vertical="center" shrinkToFit="1"/>
    </xf>
    <xf numFmtId="0" fontId="7" fillId="0" borderId="0" xfId="3" applyFont="1" applyAlignment="1">
      <alignment vertical="center" shrinkToFit="1"/>
    </xf>
    <xf numFmtId="0" fontId="7" fillId="0" borderId="0" xfId="3" applyFont="1" applyAlignment="1">
      <alignment horizontal="center" vertical="center"/>
    </xf>
    <xf numFmtId="0" fontId="17" fillId="0" borderId="0" xfId="3" applyFont="1" applyAlignment="1">
      <alignment horizontal="right" vertical="center"/>
    </xf>
    <xf numFmtId="0" fontId="22" fillId="0" borderId="0" xfId="3" applyFont="1">
      <alignment vertical="center"/>
    </xf>
    <xf numFmtId="0" fontId="7" fillId="0" borderId="0" xfId="3" applyFont="1" applyAlignment="1">
      <alignment horizontal="right" vertical="center"/>
    </xf>
    <xf numFmtId="0" fontId="23" fillId="0" borderId="0" xfId="3" applyFont="1">
      <alignment vertical="center"/>
    </xf>
    <xf numFmtId="0" fontId="24" fillId="0" borderId="0" xfId="0" applyFont="1" applyProtection="1">
      <alignment vertical="center"/>
      <protection hidden="1"/>
    </xf>
    <xf numFmtId="0" fontId="24" fillId="0" borderId="0" xfId="0" applyFont="1" applyAlignment="1" applyProtection="1">
      <alignment horizontal="center" vertical="center"/>
      <protection hidden="1"/>
    </xf>
    <xf numFmtId="0" fontId="11" fillId="0" borderId="13" xfId="0" applyFont="1" applyBorder="1">
      <alignment vertical="center"/>
    </xf>
    <xf numFmtId="0" fontId="5" fillId="0" borderId="0" xfId="2" applyProtection="1">
      <alignment vertical="center"/>
    </xf>
    <xf numFmtId="0" fontId="9" fillId="0" borderId="13" xfId="3" applyFont="1" applyBorder="1" applyAlignment="1">
      <alignment horizontal="center" vertical="center" shrinkToFit="1"/>
    </xf>
    <xf numFmtId="0" fontId="9" fillId="0" borderId="13" xfId="3" applyFont="1" applyBorder="1" applyAlignment="1">
      <alignment horizontal="left" vertical="center"/>
    </xf>
    <xf numFmtId="0" fontId="9" fillId="0" borderId="8" xfId="3" applyFont="1" applyBorder="1" applyAlignment="1">
      <alignment horizontal="center" vertical="distributed" shrinkToFit="1"/>
    </xf>
    <xf numFmtId="0" fontId="9" fillId="0" borderId="5" xfId="3" applyFont="1" applyBorder="1" applyAlignment="1">
      <alignment horizontal="center" vertical="distributed" shrinkToFit="1"/>
    </xf>
    <xf numFmtId="0" fontId="9" fillId="0" borderId="9" xfId="3" applyFont="1" applyBorder="1" applyAlignment="1">
      <alignment horizontal="center" vertical="distributed" shrinkToFit="1"/>
    </xf>
    <xf numFmtId="0" fontId="9" fillId="0" borderId="6" xfId="3" applyFont="1" applyBorder="1" applyAlignment="1">
      <alignment horizontal="center" vertical="distributed" shrinkToFit="1"/>
    </xf>
    <xf numFmtId="0" fontId="9" fillId="0" borderId="4" xfId="3" applyFont="1" applyBorder="1" applyAlignment="1">
      <alignment horizontal="center" vertical="distributed" shrinkToFit="1"/>
    </xf>
    <xf numFmtId="0" fontId="9" fillId="0" borderId="7" xfId="3" applyFont="1" applyBorder="1" applyAlignment="1">
      <alignment horizontal="center" vertical="distributed" shrinkToFit="1"/>
    </xf>
    <xf numFmtId="0" fontId="9" fillId="0" borderId="13" xfId="3" applyFont="1" applyBorder="1" applyAlignment="1" applyProtection="1">
      <alignment horizontal="left" vertical="distributed"/>
      <protection locked="0"/>
    </xf>
    <xf numFmtId="0" fontId="17" fillId="0" borderId="1" xfId="3" applyFont="1" applyBorder="1" applyAlignment="1">
      <alignment horizontal="left" vertical="distributed"/>
    </xf>
    <xf numFmtId="0" fontId="17" fillId="0" borderId="2" xfId="3" applyFont="1" applyBorder="1" applyAlignment="1">
      <alignment horizontal="left" vertical="distributed"/>
    </xf>
    <xf numFmtId="0" fontId="17" fillId="0" borderId="3" xfId="3" applyFont="1" applyBorder="1" applyAlignment="1">
      <alignment horizontal="left" vertical="distributed"/>
    </xf>
    <xf numFmtId="0" fontId="9" fillId="0" borderId="13" xfId="3" applyFont="1" applyBorder="1" applyAlignment="1">
      <alignment horizontal="center" vertical="distributed" shrinkToFit="1"/>
    </xf>
    <xf numFmtId="0" fontId="9" fillId="0" borderId="13" xfId="3" applyFont="1" applyBorder="1" applyAlignment="1" applyProtection="1">
      <alignment horizontal="left" vertical="center"/>
      <protection locked="0"/>
    </xf>
    <xf numFmtId="0" fontId="20" fillId="0" borderId="4" xfId="3" applyFont="1" applyBorder="1" applyAlignment="1" applyProtection="1">
      <alignment horizontal="left"/>
      <protection hidden="1"/>
    </xf>
    <xf numFmtId="0" fontId="9" fillId="3" borderId="13" xfId="3" applyFont="1" applyFill="1" applyBorder="1" applyAlignment="1" applyProtection="1">
      <alignment horizontal="left" vertical="center"/>
      <protection locked="0"/>
    </xf>
    <xf numFmtId="0" fontId="15" fillId="3" borderId="1" xfId="3" applyFont="1" applyFill="1" applyBorder="1" applyAlignment="1" applyProtection="1">
      <alignment horizontal="left" vertical="center"/>
      <protection locked="0"/>
    </xf>
    <xf numFmtId="0" fontId="15" fillId="3" borderId="2" xfId="3" applyFont="1" applyFill="1" applyBorder="1" applyAlignment="1" applyProtection="1">
      <alignment horizontal="left" vertical="center"/>
      <protection locked="0"/>
    </xf>
    <xf numFmtId="0" fontId="15" fillId="3" borderId="3" xfId="3" applyFont="1" applyFill="1" applyBorder="1" applyAlignment="1" applyProtection="1">
      <alignment horizontal="left" vertical="center"/>
      <protection locked="0"/>
    </xf>
    <xf numFmtId="0" fontId="9" fillId="0" borderId="13" xfId="0" applyFont="1" applyBorder="1" applyAlignment="1">
      <alignment horizontal="center" vertical="center"/>
    </xf>
    <xf numFmtId="0" fontId="9" fillId="0" borderId="1" xfId="3" applyFont="1" applyBorder="1" applyProtection="1">
      <alignment vertical="center"/>
      <protection locked="0"/>
    </xf>
    <xf numFmtId="0" fontId="9" fillId="0" borderId="2" xfId="3" applyFont="1" applyBorder="1" applyProtection="1">
      <alignment vertical="center"/>
      <protection locked="0"/>
    </xf>
    <xf numFmtId="0" fontId="9" fillId="0" borderId="3" xfId="3" applyFont="1" applyBorder="1" applyProtection="1">
      <alignment vertical="center"/>
      <protection locked="0"/>
    </xf>
    <xf numFmtId="0" fontId="11" fillId="2" borderId="1" xfId="3" applyFont="1" applyFill="1" applyBorder="1" applyAlignment="1">
      <alignment horizontal="left" vertical="center"/>
    </xf>
    <xf numFmtId="0" fontId="11" fillId="2" borderId="2" xfId="3" applyFont="1" applyFill="1" applyBorder="1" applyAlignment="1">
      <alignment horizontal="left" vertical="center"/>
    </xf>
    <xf numFmtId="0" fontId="11" fillId="2" borderId="3" xfId="3" applyFont="1" applyFill="1" applyBorder="1" applyAlignment="1">
      <alignment horizontal="left" vertical="center"/>
    </xf>
    <xf numFmtId="0" fontId="11" fillId="2" borderId="1" xfId="3" applyFont="1" applyFill="1" applyBorder="1" applyAlignment="1">
      <alignment horizontal="center" vertical="center"/>
    </xf>
    <xf numFmtId="0" fontId="11" fillId="2" borderId="2" xfId="3" applyFont="1" applyFill="1" applyBorder="1" applyAlignment="1">
      <alignment horizontal="center" vertical="center"/>
    </xf>
    <xf numFmtId="0" fontId="11" fillId="2" borderId="3" xfId="3" applyFont="1" applyFill="1" applyBorder="1" applyAlignment="1">
      <alignment horizontal="center" vertical="center"/>
    </xf>
    <xf numFmtId="0" fontId="17" fillId="0" borderId="8" xfId="3" applyFont="1" applyBorder="1" applyAlignment="1">
      <alignment horizontal="left" vertical="center" shrinkToFit="1"/>
    </xf>
    <xf numFmtId="0" fontId="17" fillId="0" borderId="5" xfId="3" applyFont="1" applyBorder="1" applyAlignment="1">
      <alignment horizontal="left" vertical="center" shrinkToFit="1"/>
    </xf>
    <xf numFmtId="0" fontId="17" fillId="0" borderId="9" xfId="3" applyFont="1" applyBorder="1" applyAlignment="1">
      <alignment horizontal="left" vertical="center" shrinkToFit="1"/>
    </xf>
    <xf numFmtId="0" fontId="9" fillId="0" borderId="6" xfId="3" applyFont="1" applyBorder="1" applyAlignment="1">
      <alignment horizontal="left" vertical="center" shrinkToFit="1"/>
    </xf>
    <xf numFmtId="0" fontId="9" fillId="0" borderId="4" xfId="3" applyFont="1" applyBorder="1" applyAlignment="1">
      <alignment horizontal="left" vertical="center" shrinkToFit="1"/>
    </xf>
    <xf numFmtId="0" fontId="9" fillId="0" borderId="7" xfId="3" applyFont="1" applyBorder="1" applyAlignment="1">
      <alignment horizontal="left" vertical="center" shrinkToFit="1"/>
    </xf>
    <xf numFmtId="0" fontId="11" fillId="5" borderId="13" xfId="0" applyFont="1" applyFill="1" applyBorder="1" applyAlignment="1" applyProtection="1">
      <alignment horizontal="center" vertical="center"/>
      <protection locked="0"/>
    </xf>
    <xf numFmtId="0" fontId="9" fillId="3" borderId="13" xfId="3" applyFont="1" applyFill="1" applyBorder="1" applyProtection="1">
      <alignment vertical="center"/>
      <protection locked="0"/>
    </xf>
    <xf numFmtId="0" fontId="15" fillId="3" borderId="13" xfId="3" applyFont="1" applyFill="1" applyBorder="1" applyProtection="1">
      <alignment vertical="center"/>
      <protection locked="0"/>
    </xf>
    <xf numFmtId="0" fontId="9" fillId="3" borderId="1" xfId="0" applyFont="1" applyFill="1" applyBorder="1" applyAlignment="1" applyProtection="1">
      <alignment horizontal="left" vertical="center" shrinkToFit="1"/>
      <protection locked="0"/>
    </xf>
    <xf numFmtId="0" fontId="9" fillId="3" borderId="2" xfId="0" applyFont="1" applyFill="1" applyBorder="1" applyAlignment="1" applyProtection="1">
      <alignment horizontal="left" vertical="center" shrinkToFit="1"/>
      <protection locked="0"/>
    </xf>
    <xf numFmtId="0" fontId="9" fillId="3" borderId="3" xfId="0" applyFont="1" applyFill="1" applyBorder="1" applyAlignment="1" applyProtection="1">
      <alignment horizontal="left" vertical="center" shrinkToFit="1"/>
      <protection locked="0"/>
    </xf>
    <xf numFmtId="0" fontId="9" fillId="3" borderId="13" xfId="0" applyFont="1" applyFill="1" applyBorder="1" applyAlignment="1" applyProtection="1">
      <alignment horizontal="center" vertical="center" shrinkToFit="1"/>
      <protection locked="0"/>
    </xf>
    <xf numFmtId="0" fontId="9" fillId="3" borderId="13" xfId="0" applyFont="1" applyFill="1" applyBorder="1" applyAlignment="1" applyProtection="1">
      <alignment horizontal="center" vertical="center"/>
      <protection locked="0"/>
    </xf>
    <xf numFmtId="0" fontId="11" fillId="0" borderId="13" xfId="3" applyFont="1" applyBorder="1" applyAlignment="1">
      <alignment horizontal="distributed" vertical="center" indent="1"/>
    </xf>
    <xf numFmtId="0" fontId="9" fillId="3" borderId="13" xfId="3" applyFont="1" applyFill="1" applyBorder="1" applyAlignment="1" applyProtection="1">
      <alignment horizontal="center" vertical="center" shrinkToFit="1"/>
      <protection locked="0"/>
    </xf>
    <xf numFmtId="0" fontId="9" fillId="3" borderId="1" xfId="3" applyFont="1" applyFill="1" applyBorder="1" applyAlignment="1" applyProtection="1">
      <alignment horizontal="center" vertical="center" shrinkToFit="1"/>
      <protection locked="0"/>
    </xf>
    <xf numFmtId="0" fontId="9" fillId="3" borderId="3" xfId="3" applyFont="1" applyFill="1" applyBorder="1" applyAlignment="1" applyProtection="1">
      <alignment horizontal="center" vertical="center" shrinkToFit="1"/>
      <protection locked="0"/>
    </xf>
    <xf numFmtId="0" fontId="9" fillId="0" borderId="3" xfId="3" applyFont="1" applyBorder="1" applyAlignment="1">
      <alignment horizontal="left" vertical="center" shrinkToFit="1"/>
    </xf>
    <xf numFmtId="0" fontId="9" fillId="0" borderId="13" xfId="3" applyFont="1" applyBorder="1" applyAlignment="1">
      <alignment horizontal="left" vertical="center" shrinkToFit="1"/>
    </xf>
    <xf numFmtId="0" fontId="11" fillId="0" borderId="1" xfId="0" applyFont="1" applyBorder="1" applyAlignment="1">
      <alignment horizontal="center" vertical="distributed" justifyLastLine="1"/>
    </xf>
    <xf numFmtId="0" fontId="11" fillId="0" borderId="2" xfId="0" applyFont="1" applyBorder="1" applyAlignment="1">
      <alignment horizontal="center" vertical="distributed" justifyLastLine="1"/>
    </xf>
    <xf numFmtId="0" fontId="11" fillId="0" borderId="3" xfId="0" applyFont="1" applyBorder="1" applyAlignment="1">
      <alignment horizontal="center" vertical="distributed" justifyLastLine="1"/>
    </xf>
    <xf numFmtId="0" fontId="11" fillId="0" borderId="13" xfId="0" applyFont="1" applyBorder="1" applyAlignment="1">
      <alignment horizontal="center" vertical="center" shrinkToFit="1"/>
    </xf>
    <xf numFmtId="0" fontId="11" fillId="0" borderId="13" xfId="0" applyFont="1" applyBorder="1" applyAlignment="1">
      <alignment horizontal="center" vertical="center"/>
    </xf>
    <xf numFmtId="0" fontId="9" fillId="0" borderId="13" xfId="3" applyFont="1" applyBorder="1" applyAlignment="1">
      <alignment horizontal="right" vertical="center" shrinkToFit="1"/>
    </xf>
    <xf numFmtId="0" fontId="11" fillId="0" borderId="1" xfId="3" applyFont="1" applyBorder="1" applyAlignment="1">
      <alignment horizontal="distributed" vertical="center" indent="1"/>
    </xf>
    <xf numFmtId="0" fontId="11" fillId="0" borderId="2" xfId="3" applyFont="1" applyBorder="1" applyAlignment="1">
      <alignment horizontal="distributed" vertical="center" indent="1"/>
    </xf>
    <xf numFmtId="0" fontId="11" fillId="0" borderId="3" xfId="3" applyFont="1" applyBorder="1" applyAlignment="1">
      <alignment horizontal="distributed" vertical="center" indent="1"/>
    </xf>
    <xf numFmtId="0" fontId="34" fillId="0" borderId="1" xfId="3" applyFont="1" applyBorder="1" applyAlignment="1">
      <alignment horizontal="left" vertical="center" shrinkToFit="1"/>
    </xf>
    <xf numFmtId="0" fontId="34" fillId="0" borderId="2" xfId="3" applyFont="1" applyBorder="1" applyAlignment="1">
      <alignment horizontal="left" vertical="center" shrinkToFit="1"/>
    </xf>
    <xf numFmtId="0" fontId="34" fillId="0" borderId="3" xfId="3" applyFont="1" applyBorder="1" applyAlignment="1">
      <alignment horizontal="left" vertical="center" shrinkToFit="1"/>
    </xf>
    <xf numFmtId="0" fontId="11" fillId="5" borderId="13" xfId="0" applyFont="1" applyFill="1" applyBorder="1" applyAlignment="1" applyProtection="1">
      <alignment horizontal="distributed" vertical="center" indent="1"/>
      <protection locked="0"/>
    </xf>
    <xf numFmtId="0" fontId="11" fillId="5" borderId="1" xfId="0" applyFont="1" applyFill="1" applyBorder="1" applyAlignment="1" applyProtection="1">
      <alignment horizontal="distributed" vertical="center" indent="1"/>
      <protection locked="0"/>
    </xf>
    <xf numFmtId="0" fontId="11" fillId="5" borderId="2" xfId="0" applyFont="1" applyFill="1" applyBorder="1" applyAlignment="1" applyProtection="1">
      <alignment horizontal="distributed" vertical="center" indent="1"/>
      <protection locked="0"/>
    </xf>
    <xf numFmtId="0" fontId="11" fillId="5" borderId="3" xfId="0" applyFont="1" applyFill="1" applyBorder="1" applyAlignment="1" applyProtection="1">
      <alignment horizontal="distributed" vertical="center" indent="1"/>
      <protection locked="0"/>
    </xf>
    <xf numFmtId="0" fontId="14" fillId="0" borderId="3" xfId="0" applyFont="1" applyBorder="1" applyAlignment="1">
      <alignment horizontal="left" vertical="center" shrinkToFit="1"/>
    </xf>
    <xf numFmtId="0" fontId="14" fillId="0" borderId="13" xfId="0" applyFont="1" applyBorder="1" applyAlignment="1">
      <alignment horizontal="left" vertical="center" shrinkToFit="1"/>
    </xf>
    <xf numFmtId="0" fontId="11" fillId="0" borderId="13" xfId="0" applyFont="1" applyBorder="1" applyAlignment="1">
      <alignment horizontal="distributed" vertical="center" indent="1"/>
    </xf>
    <xf numFmtId="0" fontId="9" fillId="5" borderId="13" xfId="0" applyFont="1" applyFill="1" applyBorder="1" applyAlignment="1" applyProtection="1">
      <alignment horizontal="center" vertical="center"/>
      <protection locked="0"/>
    </xf>
    <xf numFmtId="0" fontId="9" fillId="5" borderId="13" xfId="0" applyFont="1" applyFill="1" applyBorder="1" applyAlignment="1" applyProtection="1">
      <alignment horizontal="left" vertical="center"/>
      <protection locked="0"/>
    </xf>
    <xf numFmtId="0" fontId="11" fillId="0" borderId="8" xfId="3" applyFont="1" applyBorder="1" applyAlignment="1">
      <alignment horizontal="distributed" vertical="center" indent="1"/>
    </xf>
    <xf numFmtId="0" fontId="11" fillId="0" borderId="5" xfId="3" applyFont="1" applyBorder="1" applyAlignment="1">
      <alignment horizontal="distributed" vertical="center" indent="1"/>
    </xf>
    <xf numFmtId="0" fontId="11" fillId="0" borderId="9" xfId="3" applyFont="1" applyBorder="1" applyAlignment="1">
      <alignment horizontal="distributed" vertical="center" indent="1"/>
    </xf>
    <xf numFmtId="0" fontId="11" fillId="0" borderId="6" xfId="3" applyFont="1" applyBorder="1" applyAlignment="1">
      <alignment horizontal="distributed" vertical="center" indent="1"/>
    </xf>
    <xf numFmtId="0" fontId="11" fillId="0" borderId="4" xfId="3" applyFont="1" applyBorder="1" applyAlignment="1">
      <alignment horizontal="distributed" vertical="center" indent="1"/>
    </xf>
    <xf numFmtId="0" fontId="11" fillId="0" borderId="7" xfId="3" applyFont="1" applyBorder="1" applyAlignment="1">
      <alignment horizontal="distributed" vertical="center" indent="1"/>
    </xf>
    <xf numFmtId="0" fontId="14" fillId="0" borderId="8" xfId="3" applyFont="1" applyBorder="1" applyAlignment="1" applyProtection="1">
      <alignment horizontal="left" vertical="center"/>
      <protection hidden="1"/>
    </xf>
    <xf numFmtId="0" fontId="14" fillId="0" borderId="5" xfId="3" applyFont="1" applyBorder="1" applyAlignment="1" applyProtection="1">
      <alignment horizontal="left" vertical="center"/>
      <protection hidden="1"/>
    </xf>
    <xf numFmtId="0" fontId="14" fillId="0" borderId="9" xfId="3" applyFont="1" applyBorder="1" applyAlignment="1" applyProtection="1">
      <alignment horizontal="left" vertical="center"/>
      <protection hidden="1"/>
    </xf>
    <xf numFmtId="0" fontId="14" fillId="0" borderId="6" xfId="3" applyFont="1" applyBorder="1" applyAlignment="1" applyProtection="1">
      <alignment horizontal="left" vertical="center"/>
      <protection hidden="1"/>
    </xf>
    <xf numFmtId="0" fontId="14" fillId="0" borderId="4" xfId="3" applyFont="1" applyBorder="1" applyAlignment="1" applyProtection="1">
      <alignment horizontal="left" vertical="center"/>
      <protection hidden="1"/>
    </xf>
    <xf numFmtId="0" fontId="14" fillId="0" borderId="7" xfId="3" applyFont="1" applyBorder="1" applyAlignment="1" applyProtection="1">
      <alignment horizontal="left" vertical="center"/>
      <protection hidden="1"/>
    </xf>
    <xf numFmtId="0" fontId="30" fillId="0" borderId="4" xfId="0" applyFont="1" applyBorder="1" applyAlignment="1" applyProtection="1">
      <alignment horizontal="center" vertical="center" justifyLastLine="1"/>
      <protection hidden="1"/>
    </xf>
    <xf numFmtId="0" fontId="14" fillId="3" borderId="2" xfId="0" applyFont="1" applyFill="1" applyBorder="1" applyAlignment="1" applyProtection="1">
      <alignment horizontal="left" vertical="center" shrinkToFit="1"/>
      <protection locked="0"/>
    </xf>
    <xf numFmtId="0" fontId="15" fillId="0" borderId="0" xfId="3" applyFont="1" applyAlignment="1">
      <alignment horizontal="left" vertical="center" wrapText="1"/>
    </xf>
    <xf numFmtId="0" fontId="7" fillId="3" borderId="0" xfId="3" applyFont="1" applyFill="1" applyAlignment="1">
      <alignment horizontal="center" vertical="center"/>
    </xf>
    <xf numFmtId="0" fontId="7" fillId="5" borderId="0" xfId="3" applyFont="1" applyFill="1" applyAlignment="1">
      <alignment horizontal="center" vertical="center"/>
    </xf>
    <xf numFmtId="0" fontId="31" fillId="0" borderId="0" xfId="3" applyFont="1" applyAlignment="1">
      <alignment horizontal="center" vertical="center"/>
    </xf>
    <xf numFmtId="0" fontId="32" fillId="0" borderId="4" xfId="0" applyFont="1" applyBorder="1" applyAlignment="1" applyProtection="1">
      <alignment horizontal="left" vertical="center"/>
      <protection hidden="1"/>
    </xf>
    <xf numFmtId="0" fontId="14" fillId="3" borderId="4" xfId="0" applyFont="1" applyFill="1" applyBorder="1" applyAlignment="1" applyProtection="1">
      <alignment horizontal="left" vertical="center" shrinkToFit="1"/>
      <protection locked="0"/>
    </xf>
    <xf numFmtId="0" fontId="9" fillId="3" borderId="13" xfId="3" applyFont="1" applyFill="1" applyBorder="1" applyAlignment="1" applyProtection="1">
      <alignment horizontal="left" vertical="center" shrinkToFit="1"/>
      <protection locked="0"/>
    </xf>
    <xf numFmtId="0" fontId="20" fillId="0" borderId="26" xfId="0" applyFont="1" applyBorder="1" applyAlignment="1" applyProtection="1">
      <alignment horizontal="left"/>
      <protection hidden="1"/>
    </xf>
    <xf numFmtId="0" fontId="9" fillId="0" borderId="1" xfId="0" applyFont="1" applyBorder="1" applyAlignment="1" applyProtection="1">
      <alignment horizontal="left" vertical="center" shrinkToFit="1"/>
      <protection hidden="1"/>
    </xf>
    <xf numFmtId="0" fontId="9" fillId="0" borderId="2" xfId="0" applyFont="1" applyBorder="1" applyAlignment="1" applyProtection="1">
      <alignment horizontal="left" vertical="center" shrinkToFit="1"/>
      <protection hidden="1"/>
    </xf>
    <xf numFmtId="0" fontId="9" fillId="0" borderId="3" xfId="0" applyFont="1" applyBorder="1" applyAlignment="1" applyProtection="1">
      <alignment horizontal="left" vertical="center" shrinkToFit="1"/>
      <protection hidden="1"/>
    </xf>
    <xf numFmtId="0" fontId="9" fillId="0" borderId="1" xfId="0" applyFont="1" applyBorder="1" applyAlignment="1" applyProtection="1">
      <alignment horizontal="left" vertical="center" shrinkToFit="1"/>
      <protection locked="0" hidden="1"/>
    </xf>
    <xf numFmtId="0" fontId="9" fillId="0" borderId="2" xfId="0" applyFont="1" applyBorder="1" applyAlignment="1" applyProtection="1">
      <alignment horizontal="left" vertical="center" shrinkToFit="1"/>
      <protection locked="0" hidden="1"/>
    </xf>
    <xf numFmtId="0" fontId="9" fillId="0" borderId="3" xfId="0" applyFont="1" applyBorder="1" applyAlignment="1" applyProtection="1">
      <alignment horizontal="left" vertical="center" shrinkToFit="1"/>
      <protection locked="0" hidden="1"/>
    </xf>
    <xf numFmtId="0" fontId="9" fillId="0" borderId="1" xfId="0" quotePrefix="1" applyFont="1" applyBorder="1" applyAlignment="1" applyProtection="1">
      <alignment horizontal="right" vertical="center" shrinkToFit="1"/>
      <protection locked="0"/>
    </xf>
    <xf numFmtId="0" fontId="9" fillId="0" borderId="2" xfId="0" quotePrefix="1" applyFont="1" applyBorder="1" applyAlignment="1" applyProtection="1">
      <alignment horizontal="right" vertical="center" shrinkToFit="1"/>
      <protection locked="0"/>
    </xf>
    <xf numFmtId="0" fontId="9" fillId="0" borderId="2" xfId="0" applyFont="1" applyBorder="1" applyAlignment="1" applyProtection="1">
      <alignment horizontal="right" vertical="center" shrinkToFit="1"/>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3" borderId="1" xfId="0" applyFont="1" applyFill="1" applyBorder="1" applyAlignment="1" applyProtection="1">
      <alignment horizontal="right" vertical="center" shrinkToFit="1"/>
      <protection locked="0"/>
    </xf>
    <xf numFmtId="0" fontId="9" fillId="3" borderId="2" xfId="0" applyFont="1" applyFill="1" applyBorder="1" applyAlignment="1" applyProtection="1">
      <alignment horizontal="right" vertical="center" shrinkToFit="1"/>
      <protection locked="0"/>
    </xf>
    <xf numFmtId="0" fontId="9" fillId="0" borderId="1" xfId="0" applyFont="1" applyBorder="1" applyAlignment="1" applyProtection="1">
      <alignment horizontal="distributed" vertical="distributed" indent="1"/>
      <protection hidden="1"/>
    </xf>
    <xf numFmtId="0" fontId="9" fillId="0" borderId="2" xfId="0" applyFont="1" applyBorder="1" applyAlignment="1" applyProtection="1">
      <alignment horizontal="distributed" vertical="distributed" indent="1"/>
      <protection hidden="1"/>
    </xf>
    <xf numFmtId="0" fontId="9" fillId="0" borderId="3" xfId="0" applyFont="1" applyBorder="1" applyAlignment="1" applyProtection="1">
      <alignment horizontal="distributed" vertical="distributed" indent="1"/>
      <protection hidden="1"/>
    </xf>
    <xf numFmtId="0" fontId="11" fillId="5" borderId="1" xfId="0" applyFont="1" applyFill="1" applyBorder="1" applyAlignment="1" applyProtection="1">
      <alignment horizontal="distributed" vertical="distributed" indent="1"/>
      <protection locked="0" hidden="1"/>
    </xf>
    <xf numFmtId="0" fontId="11" fillId="5" borderId="2" xfId="0" applyFont="1" applyFill="1" applyBorder="1" applyAlignment="1" applyProtection="1">
      <alignment horizontal="distributed" vertical="distributed" indent="1"/>
      <protection locked="0" hidden="1"/>
    </xf>
    <xf numFmtId="0" fontId="11" fillId="5" borderId="3" xfId="0" applyFont="1" applyFill="1" applyBorder="1" applyAlignment="1" applyProtection="1">
      <alignment horizontal="distributed" vertical="distributed" indent="1"/>
      <protection locked="0" hidden="1"/>
    </xf>
    <xf numFmtId="0" fontId="9" fillId="3" borderId="1"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11" fillId="0" borderId="8" xfId="0" applyFont="1" applyBorder="1" applyAlignment="1" applyProtection="1">
      <alignment horizontal="center" vertical="distributed"/>
      <protection hidden="1"/>
    </xf>
    <xf numFmtId="0" fontId="11" fillId="0" borderId="5" xfId="0" applyFont="1" applyBorder="1" applyAlignment="1" applyProtection="1">
      <alignment horizontal="center" vertical="distributed"/>
      <protection hidden="1"/>
    </xf>
    <xf numFmtId="0" fontId="11" fillId="0" borderId="9" xfId="0" applyFont="1" applyBorder="1" applyAlignment="1" applyProtection="1">
      <alignment horizontal="center" vertical="distributed"/>
      <protection hidden="1"/>
    </xf>
    <xf numFmtId="0" fontId="11" fillId="0" borderId="6" xfId="0" applyFont="1" applyBorder="1" applyAlignment="1" applyProtection="1">
      <alignment horizontal="center" vertical="distributed"/>
      <protection hidden="1"/>
    </xf>
    <xf numFmtId="0" fontId="11" fillId="0" borderId="4" xfId="0" applyFont="1" applyBorder="1" applyAlignment="1" applyProtection="1">
      <alignment horizontal="center" vertical="distributed"/>
      <protection hidden="1"/>
    </xf>
    <xf numFmtId="0" fontId="11" fillId="0" borderId="7" xfId="0" applyFont="1" applyBorder="1" applyAlignment="1" applyProtection="1">
      <alignment horizontal="center" vertical="distributed"/>
      <protection hidden="1"/>
    </xf>
    <xf numFmtId="0" fontId="16" fillId="0" borderId="8" xfId="0" applyFont="1" applyBorder="1" applyAlignment="1" applyProtection="1">
      <alignment horizontal="left" vertical="center" shrinkToFit="1"/>
      <protection hidden="1"/>
    </xf>
    <xf numFmtId="0" fontId="16" fillId="0" borderId="5" xfId="0" applyFont="1" applyBorder="1" applyAlignment="1" applyProtection="1">
      <alignment horizontal="left" vertical="center" shrinkToFit="1"/>
      <protection hidden="1"/>
    </xf>
    <xf numFmtId="0" fontId="16" fillId="0" borderId="9" xfId="0" applyFont="1" applyBorder="1" applyAlignment="1" applyProtection="1">
      <alignment horizontal="left" vertical="center" shrinkToFit="1"/>
      <protection hidden="1"/>
    </xf>
    <xf numFmtId="0" fontId="9" fillId="0" borderId="6" xfId="0" applyFont="1" applyBorder="1" applyAlignment="1" applyProtection="1">
      <alignment horizontal="left" vertical="center" shrinkToFit="1"/>
      <protection hidden="1"/>
    </xf>
    <xf numFmtId="0" fontId="9" fillId="0" borderId="4" xfId="0" applyFont="1" applyBorder="1" applyAlignment="1" applyProtection="1">
      <alignment horizontal="left" vertical="center" shrinkToFit="1"/>
      <protection hidden="1"/>
    </xf>
    <xf numFmtId="0" fontId="9" fillId="0" borderId="7" xfId="0" applyFont="1" applyBorder="1" applyAlignment="1" applyProtection="1">
      <alignment horizontal="left" vertical="center" shrinkToFit="1"/>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12" fillId="0" borderId="0" xfId="0" applyFont="1" applyAlignment="1" applyProtection="1">
      <alignment horizontal="center" vertical="center"/>
      <protection hidden="1"/>
    </xf>
    <xf numFmtId="0" fontId="9" fillId="0" borderId="4" xfId="0" applyFont="1" applyBorder="1" applyAlignment="1" applyProtection="1">
      <alignment horizontal="left" vertical="center"/>
      <protection hidden="1"/>
    </xf>
    <xf numFmtId="0" fontId="9" fillId="0" borderId="4" xfId="1" applyFont="1" applyBorder="1" applyAlignment="1" applyProtection="1">
      <alignment horizontal="left" vertical="center"/>
      <protection hidden="1"/>
    </xf>
    <xf numFmtId="0" fontId="9" fillId="0" borderId="2" xfId="1" applyFont="1" applyBorder="1" applyAlignment="1" applyProtection="1">
      <alignment horizontal="left" vertical="center"/>
      <protection hidden="1"/>
    </xf>
    <xf numFmtId="0" fontId="9" fillId="0" borderId="5" xfId="0" applyFont="1" applyBorder="1" applyAlignment="1" applyProtection="1">
      <alignment horizontal="left" vertical="center"/>
      <protection hidden="1"/>
    </xf>
    <xf numFmtId="0" fontId="9" fillId="3" borderId="4" xfId="0" applyFont="1" applyFill="1" applyBorder="1" applyAlignment="1" applyProtection="1">
      <alignment horizontal="left" vertical="center" shrinkToFit="1"/>
      <protection locked="0"/>
    </xf>
    <xf numFmtId="0" fontId="9" fillId="0" borderId="0" xfId="0" applyFont="1" applyAlignment="1" applyProtection="1">
      <alignment horizontal="center" vertical="distributed"/>
      <protection hidden="1"/>
    </xf>
    <xf numFmtId="0" fontId="9" fillId="3" borderId="1" xfId="0" quotePrefix="1" applyFont="1" applyFill="1" applyBorder="1" applyAlignment="1">
      <alignment horizontal="center" vertical="center" shrinkToFit="1"/>
    </xf>
    <xf numFmtId="0" fontId="9" fillId="3" borderId="2" xfId="0" quotePrefix="1" applyFont="1" applyFill="1" applyBorder="1" applyAlignment="1">
      <alignment horizontal="center" vertical="center" shrinkToFit="1"/>
    </xf>
    <xf numFmtId="0" fontId="9" fillId="0" borderId="1" xfId="0" quotePrefix="1" applyFont="1" applyBorder="1" applyAlignment="1" applyProtection="1">
      <alignment horizontal="center" vertical="center" shrinkToFit="1"/>
      <protection hidden="1"/>
    </xf>
    <xf numFmtId="0" fontId="9" fillId="0" borderId="2" xfId="0" quotePrefix="1" applyFont="1" applyBorder="1" applyAlignment="1" applyProtection="1">
      <alignment horizontal="center" vertical="center" shrinkToFit="1"/>
      <protection hidden="1"/>
    </xf>
    <xf numFmtId="0" fontId="9" fillId="0" borderId="3" xfId="0" quotePrefix="1" applyFont="1" applyBorder="1" applyAlignment="1" applyProtection="1">
      <alignment horizontal="center" vertical="center" shrinkToFit="1"/>
      <protection hidden="1"/>
    </xf>
    <xf numFmtId="177" fontId="9" fillId="3" borderId="1" xfId="0" quotePrefix="1" applyNumberFormat="1" applyFont="1" applyFill="1" applyBorder="1" applyAlignment="1" applyProtection="1">
      <alignment horizontal="left" vertical="center"/>
      <protection locked="0"/>
    </xf>
    <xf numFmtId="177" fontId="9" fillId="3" borderId="2" xfId="0" quotePrefix="1" applyNumberFormat="1" applyFont="1" applyFill="1" applyBorder="1" applyAlignment="1" applyProtection="1">
      <alignment horizontal="left" vertical="center"/>
      <protection locked="0"/>
    </xf>
    <xf numFmtId="177" fontId="9" fillId="3" borderId="3" xfId="0" quotePrefix="1" applyNumberFormat="1" applyFont="1" applyFill="1" applyBorder="1" applyAlignment="1" applyProtection="1">
      <alignment horizontal="left" vertical="center"/>
      <protection locked="0"/>
    </xf>
    <xf numFmtId="0" fontId="9" fillId="0" borderId="1" xfId="0" applyFont="1" applyBorder="1" applyAlignment="1" applyProtection="1">
      <alignment horizontal="center" vertical="center" shrinkToFit="1"/>
      <protection hidden="1"/>
    </xf>
    <xf numFmtId="0" fontId="9" fillId="0" borderId="2" xfId="0" applyFont="1" applyBorder="1" applyAlignment="1" applyProtection="1">
      <alignment horizontal="center" vertical="center" shrinkToFit="1"/>
      <protection hidden="1"/>
    </xf>
    <xf numFmtId="0" fontId="9" fillId="0" borderId="3" xfId="0" applyFont="1" applyBorder="1" applyAlignment="1" applyProtection="1">
      <alignment horizontal="center" vertical="center" shrinkToFit="1"/>
      <protection hidden="1"/>
    </xf>
    <xf numFmtId="0" fontId="15" fillId="0" borderId="32" xfId="3" applyFont="1" applyBorder="1" applyAlignment="1">
      <alignment horizontal="center" vertical="center" shrinkToFit="1"/>
    </xf>
    <xf numFmtId="0" fontId="15" fillId="0" borderId="33" xfId="3" applyFont="1" applyBorder="1" applyAlignment="1">
      <alignment horizontal="center" vertical="center" shrinkToFit="1"/>
    </xf>
    <xf numFmtId="0" fontId="15" fillId="0" borderId="38" xfId="3" applyFont="1" applyBorder="1" applyAlignment="1">
      <alignment horizontal="center" vertical="center" shrinkToFit="1"/>
    </xf>
    <xf numFmtId="0" fontId="15" fillId="0" borderId="39" xfId="3" applyFont="1" applyBorder="1" applyAlignment="1">
      <alignment horizontal="left" vertical="center" shrinkToFit="1"/>
    </xf>
    <xf numFmtId="0" fontId="15" fillId="0" borderId="33" xfId="3" applyFont="1" applyBorder="1" applyAlignment="1">
      <alignment horizontal="left" vertical="center" shrinkToFit="1"/>
    </xf>
    <xf numFmtId="0" fontId="15" fillId="0" borderId="34" xfId="3" applyFont="1" applyBorder="1" applyAlignment="1">
      <alignment horizontal="left" vertical="center" shrinkToFit="1"/>
    </xf>
    <xf numFmtId="0" fontId="9" fillId="0" borderId="15" xfId="3" applyFont="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18" xfId="3" applyFont="1" applyBorder="1" applyAlignment="1">
      <alignment horizontal="center" vertical="center" shrinkToFit="1"/>
    </xf>
    <xf numFmtId="0" fontId="9" fillId="0" borderId="19" xfId="3" applyFont="1" applyBorder="1" applyAlignment="1">
      <alignment horizontal="center" vertical="center" shrinkToFit="1"/>
    </xf>
    <xf numFmtId="0" fontId="9" fillId="0" borderId="20" xfId="3" applyFont="1" applyBorder="1" applyAlignment="1">
      <alignment horizontal="center" vertical="center" shrinkToFit="1"/>
    </xf>
    <xf numFmtId="0" fontId="9" fillId="3" borderId="15" xfId="2" applyFont="1" applyFill="1" applyBorder="1" applyAlignment="1" applyProtection="1">
      <alignment horizontal="left" vertical="center" shrinkToFit="1"/>
      <protection locked="0"/>
    </xf>
    <xf numFmtId="0" fontId="9" fillId="3" borderId="16" xfId="2" applyFont="1" applyFill="1" applyBorder="1" applyAlignment="1" applyProtection="1">
      <alignment horizontal="left" vertical="center" shrinkToFit="1"/>
      <protection locked="0"/>
    </xf>
    <xf numFmtId="0" fontId="9" fillId="3" borderId="17" xfId="2" applyFont="1" applyFill="1" applyBorder="1" applyAlignment="1" applyProtection="1">
      <alignment horizontal="left" vertical="center" shrinkToFit="1"/>
      <protection locked="0"/>
    </xf>
    <xf numFmtId="0" fontId="9" fillId="0" borderId="21" xfId="3" applyFont="1" applyBorder="1" applyAlignment="1">
      <alignment horizontal="center" vertical="center" shrinkToFit="1"/>
    </xf>
    <xf numFmtId="0" fontId="9" fillId="0" borderId="4" xfId="3" applyFont="1" applyBorder="1" applyAlignment="1">
      <alignment horizontal="center" vertical="center" shrinkToFit="1"/>
    </xf>
    <xf numFmtId="0" fontId="9" fillId="0" borderId="22" xfId="3" applyFont="1" applyBorder="1" applyAlignment="1">
      <alignment horizontal="center" vertical="center" shrinkToFit="1"/>
    </xf>
    <xf numFmtId="0" fontId="9" fillId="3" borderId="23" xfId="3" applyFont="1" applyFill="1" applyBorder="1" applyAlignment="1" applyProtection="1">
      <alignment horizontal="left" vertical="center" shrinkToFit="1"/>
      <protection locked="0"/>
    </xf>
    <xf numFmtId="0" fontId="9" fillId="3" borderId="2" xfId="3" applyFont="1" applyFill="1" applyBorder="1" applyAlignment="1" applyProtection="1">
      <alignment horizontal="left" vertical="center" shrinkToFit="1"/>
      <protection locked="0"/>
    </xf>
    <xf numFmtId="0" fontId="9" fillId="3" borderId="24" xfId="3" applyFont="1" applyFill="1" applyBorder="1" applyAlignment="1" applyProtection="1">
      <alignment horizontal="left" vertical="center" shrinkToFit="1"/>
      <protection locked="0"/>
    </xf>
    <xf numFmtId="31" fontId="15" fillId="0" borderId="23" xfId="3" applyNumberFormat="1" applyFont="1" applyBorder="1" applyAlignment="1" applyProtection="1">
      <alignment horizontal="left" vertical="distributed" shrinkToFit="1"/>
      <protection locked="0"/>
    </xf>
    <xf numFmtId="31" fontId="15" fillId="0" borderId="2" xfId="3" applyNumberFormat="1" applyFont="1" applyBorder="1" applyAlignment="1" applyProtection="1">
      <alignment horizontal="left" vertical="distributed" shrinkToFit="1"/>
      <protection locked="0"/>
    </xf>
    <xf numFmtId="31" fontId="15" fillId="0" borderId="24" xfId="3" applyNumberFormat="1" applyFont="1" applyBorder="1" applyAlignment="1" applyProtection="1">
      <alignment horizontal="left" vertical="distributed" shrinkToFit="1"/>
      <protection locked="0"/>
    </xf>
    <xf numFmtId="0" fontId="9" fillId="0" borderId="30" xfId="3" applyFont="1" applyBorder="1" applyAlignment="1">
      <alignment horizontal="center" vertical="distributed" shrinkToFit="1"/>
    </xf>
    <xf numFmtId="0" fontId="9" fillId="0" borderId="0" xfId="3" applyFont="1" applyAlignment="1">
      <alignment horizontal="center" vertical="distributed" shrinkToFit="1"/>
    </xf>
    <xf numFmtId="0" fontId="9" fillId="0" borderId="31" xfId="3" applyFont="1" applyBorder="1" applyAlignment="1">
      <alignment horizontal="center" vertical="distributed" shrinkToFit="1"/>
    </xf>
    <xf numFmtId="0" fontId="9" fillId="0" borderId="25" xfId="3" applyFont="1" applyBorder="1" applyAlignment="1">
      <alignment horizontal="center" vertical="distributed" shrinkToFit="1"/>
    </xf>
    <xf numFmtId="0" fontId="9" fillId="0" borderId="26" xfId="3" applyFont="1" applyBorder="1" applyAlignment="1">
      <alignment horizontal="center" vertical="distributed" shrinkToFit="1"/>
    </xf>
    <xf numFmtId="0" fontId="9" fillId="0" borderId="27" xfId="3" applyFont="1" applyBorder="1" applyAlignment="1">
      <alignment horizontal="center" vertical="distributed" shrinkToFit="1"/>
    </xf>
    <xf numFmtId="0" fontId="15" fillId="0" borderId="15" xfId="3" applyFont="1" applyBorder="1" applyAlignment="1" applyProtection="1">
      <alignment horizontal="left" vertical="center" shrinkToFit="1"/>
      <protection locked="0"/>
    </xf>
    <xf numFmtId="0" fontId="15" fillId="0" borderId="16" xfId="3" applyFont="1" applyBorder="1" applyAlignment="1" applyProtection="1">
      <alignment horizontal="left" vertical="center" shrinkToFit="1"/>
      <protection locked="0"/>
    </xf>
    <xf numFmtId="0" fontId="15" fillId="0" borderId="17" xfId="3" applyFont="1" applyBorder="1" applyAlignment="1" applyProtection="1">
      <alignment horizontal="left" vertical="center" shrinkToFit="1"/>
      <protection locked="0"/>
    </xf>
    <xf numFmtId="0" fontId="15" fillId="0" borderId="23" xfId="3" applyFont="1" applyBorder="1" applyAlignment="1" applyProtection="1">
      <alignment horizontal="left" vertical="center" shrinkToFit="1"/>
      <protection locked="0"/>
    </xf>
    <xf numFmtId="0" fontId="15" fillId="0" borderId="2" xfId="3" applyFont="1" applyBorder="1" applyAlignment="1" applyProtection="1">
      <alignment horizontal="left" vertical="center" shrinkToFit="1"/>
      <protection locked="0"/>
    </xf>
    <xf numFmtId="0" fontId="15" fillId="0" borderId="24" xfId="3" applyFont="1" applyBorder="1" applyAlignment="1" applyProtection="1">
      <alignment horizontal="left" vertical="center" shrinkToFit="1"/>
      <protection locked="0"/>
    </xf>
    <xf numFmtId="0" fontId="15" fillId="0" borderId="37" xfId="3" applyFont="1" applyBorder="1" applyAlignment="1" applyProtection="1">
      <alignment horizontal="left" vertical="center" shrinkToFit="1"/>
      <protection locked="0"/>
    </xf>
    <xf numFmtId="0" fontId="15" fillId="0" borderId="28" xfId="3" applyFont="1" applyBorder="1" applyAlignment="1" applyProtection="1">
      <alignment horizontal="left" vertical="center" shrinkToFit="1"/>
      <protection locked="0"/>
    </xf>
    <xf numFmtId="0" fontId="15" fillId="0" borderId="29" xfId="3" applyFont="1" applyBorder="1" applyAlignment="1" applyProtection="1">
      <alignment horizontal="left" vertical="center" shrinkToFit="1"/>
      <protection locked="0"/>
    </xf>
    <xf numFmtId="0" fontId="9" fillId="0" borderId="33" xfId="3" applyFont="1" applyBorder="1" applyAlignment="1">
      <alignment horizontal="left" vertical="center" shrinkToFit="1"/>
    </xf>
    <xf numFmtId="0" fontId="15" fillId="0" borderId="33" xfId="0" applyFont="1" applyBorder="1" applyAlignment="1">
      <alignment horizontal="left" vertical="center" shrinkToFit="1"/>
    </xf>
    <xf numFmtId="0" fontId="15" fillId="0" borderId="34" xfId="0" applyFont="1" applyBorder="1" applyAlignment="1">
      <alignment horizontal="left" vertical="center" shrinkToFit="1"/>
    </xf>
    <xf numFmtId="0" fontId="9" fillId="0" borderId="35" xfId="3" applyFont="1" applyBorder="1" applyAlignment="1">
      <alignment horizontal="center" vertical="distributed" shrinkToFit="1"/>
    </xf>
    <xf numFmtId="0" fontId="9" fillId="0" borderId="36" xfId="3" applyFont="1" applyBorder="1" applyAlignment="1">
      <alignment horizontal="center" vertical="distributed" shrinkToFit="1"/>
    </xf>
    <xf numFmtId="31" fontId="17" fillId="0" borderId="23" xfId="3" applyNumberFormat="1" applyFont="1" applyBorder="1" applyAlignment="1">
      <alignment horizontal="left" vertical="distributed" shrinkToFit="1"/>
    </xf>
    <xf numFmtId="31" fontId="17" fillId="0" borderId="2" xfId="3" applyNumberFormat="1" applyFont="1" applyBorder="1" applyAlignment="1">
      <alignment horizontal="left" vertical="distributed" shrinkToFit="1"/>
    </xf>
    <xf numFmtId="31" fontId="17" fillId="0" borderId="24" xfId="3" applyNumberFormat="1" applyFont="1" applyBorder="1" applyAlignment="1">
      <alignment horizontal="left" vertical="distributed" shrinkToFit="1"/>
    </xf>
    <xf numFmtId="0" fontId="7" fillId="4" borderId="0" xfId="3" applyFont="1" applyFill="1" applyAlignment="1">
      <alignment horizontal="center" vertical="center"/>
    </xf>
    <xf numFmtId="0" fontId="7" fillId="0" borderId="0" xfId="3" applyFont="1" applyAlignment="1">
      <alignment horizontal="left" vertical="center" shrinkToFit="1"/>
    </xf>
    <xf numFmtId="0" fontId="11" fillId="5" borderId="8" xfId="0" applyFont="1" applyFill="1" applyBorder="1" applyAlignment="1" applyProtection="1">
      <alignment horizontal="distributed" vertical="distributed" indent="1"/>
      <protection locked="0" hidden="1"/>
    </xf>
    <xf numFmtId="0" fontId="11" fillId="5" borderId="5" xfId="0" applyFont="1" applyFill="1" applyBorder="1" applyAlignment="1" applyProtection="1">
      <alignment horizontal="distributed" vertical="distributed" indent="1"/>
      <protection locked="0" hidden="1"/>
    </xf>
    <xf numFmtId="0" fontId="11" fillId="5" borderId="9" xfId="0" applyFont="1" applyFill="1" applyBorder="1" applyAlignment="1" applyProtection="1">
      <alignment horizontal="distributed" vertical="distributed" indent="1"/>
      <protection locked="0" hidden="1"/>
    </xf>
    <xf numFmtId="0" fontId="9" fillId="0" borderId="2" xfId="0" applyFont="1" applyBorder="1" applyAlignment="1" applyProtection="1">
      <alignment horizontal="left" vertical="center" shrinkToFit="1"/>
      <protection locked="0"/>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18" fillId="0" borderId="4" xfId="2" applyFont="1" applyBorder="1" applyAlignment="1" applyProtection="1">
      <alignment horizontal="left" vertical="center" shrinkToFit="1"/>
      <protection hidden="1"/>
    </xf>
  </cellXfs>
  <cellStyles count="5">
    <cellStyle name="ハイパーリンク" xfId="2" builtinId="8"/>
    <cellStyle name="標準" xfId="0" builtinId="0"/>
    <cellStyle name="標準 2" xfId="1" xr:uid="{00000000-0005-0000-0000-000001000000}"/>
    <cellStyle name="標準 3" xfId="3" xr:uid="{F6A63143-ABFC-4145-B9A7-1DB36DFE1FA0}"/>
    <cellStyle name="標準 4" xfId="4" xr:uid="{4D2D302A-6F6A-4D99-AE3B-5CE21B3B2A2B}"/>
  </cellStyles>
  <dxfs count="2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ndense val="0"/>
        <extend val="0"/>
        <outline val="0"/>
        <shadow val="0"/>
        <u val="none"/>
        <vertAlign val="baseline"/>
        <sz val="10.5"/>
        <color auto="1"/>
        <name val="Meiryo UI"/>
        <family val="3"/>
        <charset val="128"/>
        <scheme val="none"/>
      </font>
      <alignment horizontal="center" vertical="center" textRotation="0" wrapText="0" indent="0" justifyLastLine="0" shrinkToFit="0" readingOrder="0"/>
      <border diagonalUp="0" diagonalDown="0">
        <left style="thin">
          <color auto="1"/>
        </left>
        <right/>
        <top style="thin">
          <color auto="1"/>
        </top>
        <bottom style="thin">
          <color indexed="64"/>
        </bottom>
      </border>
      <protection locked="1" hidden="1"/>
    </dxf>
    <dxf>
      <font>
        <b val="0"/>
        <i val="0"/>
        <strike val="0"/>
        <condense val="0"/>
        <extend val="0"/>
        <outline val="0"/>
        <shadow val="0"/>
        <u val="none"/>
        <vertAlign val="baseline"/>
        <sz val="10.5"/>
        <color auto="1"/>
        <name val="Meiryo UI"/>
        <family val="3"/>
        <charset val="128"/>
        <scheme val="none"/>
      </font>
      <alignment horizontal="right" vertical="center" textRotation="0" wrapText="0" indent="0" justifyLastLine="0" shrinkToFit="1" readingOrder="0"/>
      <border diagonalUp="0" diagonalDown="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10.5"/>
        <color auto="1"/>
        <name val="Meiryo UI"/>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10.5"/>
        <color auto="1"/>
        <name val="Meiryo UI"/>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10.5"/>
        <color auto="1"/>
        <name val="Meiryo UI"/>
        <family val="3"/>
        <charset val="128"/>
        <scheme val="none"/>
      </font>
      <border diagonalUp="0" diagonalDown="0">
        <left/>
        <right style="thin">
          <color auto="1"/>
        </right>
        <top style="thin">
          <color auto="1"/>
        </top>
        <bottom style="thin">
          <color indexed="64"/>
        </bottom>
      </border>
      <protection locked="1" hidden="1"/>
    </dxf>
    <dxf>
      <border outline="0">
        <top style="thin">
          <color auto="1"/>
        </top>
      </border>
    </dxf>
    <dxf>
      <border outline="0">
        <left style="thin">
          <color auto="1"/>
        </left>
        <right style="thin">
          <color auto="1"/>
        </right>
        <top style="thin">
          <color auto="1"/>
        </top>
        <bottom style="thin">
          <color indexed="64"/>
        </bottom>
      </border>
    </dxf>
    <dxf>
      <font>
        <strike val="0"/>
        <outline val="0"/>
        <shadow val="0"/>
        <vertAlign val="baseline"/>
        <name val="Meiryo UI"/>
        <family val="3"/>
        <charset val="128"/>
        <scheme val="none"/>
      </font>
      <protection locked="1" hidden="1"/>
    </dxf>
    <dxf>
      <border outline="0">
        <bottom style="thin">
          <color indexed="64"/>
        </bottom>
      </border>
    </dxf>
    <dxf>
      <font>
        <b/>
        <i val="0"/>
        <strike val="0"/>
        <condense val="0"/>
        <extend val="0"/>
        <outline val="0"/>
        <shadow val="0"/>
        <u val="none"/>
        <vertAlign val="baseline"/>
        <sz val="10.5"/>
        <color theme="0"/>
        <name val="Meiryo UI"/>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colors>
    <mruColors>
      <color rgb="FFFFCCFF"/>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35</xdr:col>
      <xdr:colOff>47013</xdr:colOff>
      <xdr:row>50</xdr:row>
      <xdr:rowOff>1134</xdr:rowOff>
    </xdr:from>
    <xdr:to>
      <xdr:col>55</xdr:col>
      <xdr:colOff>134215</xdr:colOff>
      <xdr:row>64</xdr:row>
      <xdr:rowOff>99646</xdr:rowOff>
    </xdr:to>
    <xdr:pic>
      <xdr:nvPicPr>
        <xdr:cNvPr id="20" name="図 19">
          <a:extLst>
            <a:ext uri="{FF2B5EF4-FFF2-40B4-BE49-F238E27FC236}">
              <a16:creationId xmlns:a16="http://schemas.microsoft.com/office/drawing/2014/main" id="{2FBDEA9A-67D8-C221-6091-076E02B0E68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7805"/>
        <a:stretch/>
      </xdr:blipFill>
      <xdr:spPr bwMode="auto">
        <a:xfrm>
          <a:off x="9091367" y="13775749"/>
          <a:ext cx="5245356" cy="395540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31750</xdr:colOff>
          <xdr:row>2</xdr:row>
          <xdr:rowOff>190500</xdr:rowOff>
        </xdr:from>
        <xdr:to>
          <xdr:col>2</xdr:col>
          <xdr:colOff>107950</xdr:colOff>
          <xdr:row>3</xdr:row>
          <xdr:rowOff>177800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196850</xdr:rowOff>
        </xdr:from>
        <xdr:to>
          <xdr:col>7</xdr:col>
          <xdr:colOff>107950</xdr:colOff>
          <xdr:row>3</xdr:row>
          <xdr:rowOff>177800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24</xdr:row>
          <xdr:rowOff>25400</xdr:rowOff>
        </xdr:from>
        <xdr:to>
          <xdr:col>12</xdr:col>
          <xdr:colOff>44450</xdr:colOff>
          <xdr:row>24</xdr:row>
          <xdr:rowOff>260350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24</xdr:row>
          <xdr:rowOff>25400</xdr:rowOff>
        </xdr:from>
        <xdr:to>
          <xdr:col>17</xdr:col>
          <xdr:colOff>127000</xdr:colOff>
          <xdr:row>24</xdr:row>
          <xdr:rowOff>260350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24</xdr:row>
          <xdr:rowOff>25400</xdr:rowOff>
        </xdr:from>
        <xdr:to>
          <xdr:col>21</xdr:col>
          <xdr:colOff>63500</xdr:colOff>
          <xdr:row>24</xdr:row>
          <xdr:rowOff>260350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196850</xdr:colOff>
          <xdr:row>24</xdr:row>
          <xdr:rowOff>25400</xdr:rowOff>
        </xdr:from>
        <xdr:to>
          <xdr:col>23</xdr:col>
          <xdr:colOff>228600</xdr:colOff>
          <xdr:row>24</xdr:row>
          <xdr:rowOff>260350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101600</xdr:colOff>
          <xdr:row>24</xdr:row>
          <xdr:rowOff>25400</xdr:rowOff>
        </xdr:from>
        <xdr:to>
          <xdr:col>28</xdr:col>
          <xdr:colOff>127000</xdr:colOff>
          <xdr:row>24</xdr:row>
          <xdr:rowOff>260350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24</xdr:row>
          <xdr:rowOff>25400</xdr:rowOff>
        </xdr:from>
        <xdr:to>
          <xdr:col>29</xdr:col>
          <xdr:colOff>158750</xdr:colOff>
          <xdr:row>24</xdr:row>
          <xdr:rowOff>260350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23</xdr:row>
          <xdr:rowOff>25400</xdr:rowOff>
        </xdr:from>
        <xdr:to>
          <xdr:col>10</xdr:col>
          <xdr:colOff>196850</xdr:colOff>
          <xdr:row>23</xdr:row>
          <xdr:rowOff>260350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25400</xdr:rowOff>
        </xdr:from>
        <xdr:to>
          <xdr:col>16</xdr:col>
          <xdr:colOff>31750</xdr:colOff>
          <xdr:row>23</xdr:row>
          <xdr:rowOff>260350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27</xdr:row>
          <xdr:rowOff>31750</xdr:rowOff>
        </xdr:from>
        <xdr:to>
          <xdr:col>9</xdr:col>
          <xdr:colOff>228600</xdr:colOff>
          <xdr:row>27</xdr:row>
          <xdr:rowOff>260350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凄極膜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27</xdr:row>
          <xdr:rowOff>31750</xdr:rowOff>
        </xdr:from>
        <xdr:to>
          <xdr:col>14</xdr:col>
          <xdr:colOff>76200</xdr:colOff>
          <xdr:row>27</xdr:row>
          <xdr:rowOff>254000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HCエコプルーフ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26</xdr:row>
          <xdr:rowOff>12700</xdr:rowOff>
        </xdr:from>
        <xdr:to>
          <xdr:col>12</xdr:col>
          <xdr:colOff>12700</xdr:colOff>
          <xdr:row>26</xdr:row>
          <xdr:rowOff>260350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通常（3社連名）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26</xdr:row>
          <xdr:rowOff>25400</xdr:rowOff>
        </xdr:from>
        <xdr:to>
          <xdr:col>14</xdr:col>
          <xdr:colOff>88900</xdr:colOff>
          <xdr:row>26</xdr:row>
          <xdr:rowOff>254000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26</xdr:row>
          <xdr:rowOff>25400</xdr:rowOff>
        </xdr:from>
        <xdr:to>
          <xdr:col>19</xdr:col>
          <xdr:colOff>101600</xdr:colOff>
          <xdr:row>26</xdr:row>
          <xdr:rowOff>260350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2社連名（元請無）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26</xdr:row>
          <xdr:rowOff>25400</xdr:rowOff>
        </xdr:from>
        <xdr:to>
          <xdr:col>24</xdr:col>
          <xdr:colOff>127000</xdr:colOff>
          <xdr:row>26</xdr:row>
          <xdr:rowOff>260350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面積無し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26</xdr:row>
          <xdr:rowOff>25400</xdr:rowOff>
        </xdr:from>
        <xdr:to>
          <xdr:col>26</xdr:col>
          <xdr:colOff>152400</xdr:colOff>
          <xdr:row>27</xdr:row>
          <xdr:rowOff>6350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高耐久仕様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26</xdr:row>
          <xdr:rowOff>25400</xdr:rowOff>
        </xdr:from>
        <xdr:to>
          <xdr:col>32</xdr:col>
          <xdr:colOff>203200</xdr:colOff>
          <xdr:row>27</xdr:row>
          <xdr:rowOff>6350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196850</xdr:colOff>
          <xdr:row>27</xdr:row>
          <xdr:rowOff>50800</xdr:rowOff>
        </xdr:from>
        <xdr:to>
          <xdr:col>19</xdr:col>
          <xdr:colOff>234950</xdr:colOff>
          <xdr:row>27</xdr:row>
          <xdr:rowOff>260350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HCパーク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215900</xdr:colOff>
          <xdr:row>26</xdr:row>
          <xdr:rowOff>260350</xdr:rowOff>
        </xdr:from>
        <xdr:to>
          <xdr:col>23</xdr:col>
          <xdr:colOff>101600</xdr:colOff>
          <xdr:row>27</xdr:row>
          <xdr:rowOff>254000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HCセルディ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25400</xdr:rowOff>
        </xdr:from>
        <xdr:to>
          <xdr:col>27</xdr:col>
          <xdr:colOff>44450</xdr:colOff>
          <xdr:row>27</xdr:row>
          <xdr:rowOff>260350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HCスプレー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27</xdr:row>
          <xdr:rowOff>31750</xdr:rowOff>
        </xdr:from>
        <xdr:to>
          <xdr:col>31</xdr:col>
          <xdr:colOff>76200</xdr:colOff>
          <xdr:row>27</xdr:row>
          <xdr:rowOff>254000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25400</xdr:rowOff>
        </xdr:from>
        <xdr:to>
          <xdr:col>30</xdr:col>
          <xdr:colOff>76200</xdr:colOff>
          <xdr:row>27</xdr:row>
          <xdr:rowOff>6350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駐車場仕様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27</xdr:row>
          <xdr:rowOff>25400</xdr:rowOff>
        </xdr:from>
        <xdr:to>
          <xdr:col>16</xdr:col>
          <xdr:colOff>184150</xdr:colOff>
          <xdr:row>27</xdr:row>
          <xdr:rowOff>273050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0</xdr:col>
      <xdr:colOff>93133</xdr:colOff>
      <xdr:row>20</xdr:row>
      <xdr:rowOff>33866</xdr:rowOff>
    </xdr:from>
    <xdr:to>
      <xdr:col>1</xdr:col>
      <xdr:colOff>74506</xdr:colOff>
      <xdr:row>21</xdr:row>
      <xdr:rowOff>198120</xdr:rowOff>
    </xdr:to>
    <xdr:grpSp>
      <xdr:nvGrpSpPr>
        <xdr:cNvPr id="2" name="グループ化 1">
          <a:extLst>
            <a:ext uri="{FF2B5EF4-FFF2-40B4-BE49-F238E27FC236}">
              <a16:creationId xmlns:a16="http://schemas.microsoft.com/office/drawing/2014/main" id="{7AD93B61-8C90-40E5-A7F8-CF3A4624F82E}"/>
            </a:ext>
          </a:extLst>
        </xdr:cNvPr>
        <xdr:cNvGrpSpPr/>
      </xdr:nvGrpSpPr>
      <xdr:grpSpPr>
        <a:xfrm>
          <a:off x="93133" y="5494866"/>
          <a:ext cx="216323" cy="437304"/>
          <a:chOff x="93133" y="5452533"/>
          <a:chExt cx="243840" cy="435187"/>
        </a:xfrm>
      </xdr:grpSpPr>
      <xdr:pic>
        <xdr:nvPicPr>
          <xdr:cNvPr id="3" name="図 2">
            <a:extLst>
              <a:ext uri="{FF2B5EF4-FFF2-40B4-BE49-F238E27FC236}">
                <a16:creationId xmlns:a16="http://schemas.microsoft.com/office/drawing/2014/main" id="{34B76505-E4F4-64D8-A314-32D549F913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133" y="5452533"/>
            <a:ext cx="243840" cy="1981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a:extLst>
              <a:ext uri="{FF2B5EF4-FFF2-40B4-BE49-F238E27FC236}">
                <a16:creationId xmlns:a16="http://schemas.microsoft.com/office/drawing/2014/main" id="{C2896717-3FBC-064E-B819-47354FF476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133" y="5689600"/>
            <a:ext cx="243840" cy="19812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11</xdr:col>
      <xdr:colOff>8467</xdr:colOff>
      <xdr:row>22</xdr:row>
      <xdr:rowOff>50800</xdr:rowOff>
    </xdr:from>
    <xdr:to>
      <xdr:col>11</xdr:col>
      <xdr:colOff>252307</xdr:colOff>
      <xdr:row>22</xdr:row>
      <xdr:rowOff>248920</xdr:rowOff>
    </xdr:to>
    <xdr:pic>
      <xdr:nvPicPr>
        <xdr:cNvPr id="5" name="図 4">
          <a:extLst>
            <a:ext uri="{FF2B5EF4-FFF2-40B4-BE49-F238E27FC236}">
              <a16:creationId xmlns:a16="http://schemas.microsoft.com/office/drawing/2014/main" id="{C75C8B43-DF49-4622-A408-47F3A10CA1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8347" y="6085840"/>
          <a:ext cx="243840"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254000</xdr:colOff>
      <xdr:row>22</xdr:row>
      <xdr:rowOff>33867</xdr:rowOff>
    </xdr:from>
    <xdr:to>
      <xdr:col>23</xdr:col>
      <xdr:colOff>235374</xdr:colOff>
      <xdr:row>22</xdr:row>
      <xdr:rowOff>231987</xdr:rowOff>
    </xdr:to>
    <xdr:pic>
      <xdr:nvPicPr>
        <xdr:cNvPr id="6" name="図 5">
          <a:extLst>
            <a:ext uri="{FF2B5EF4-FFF2-40B4-BE49-F238E27FC236}">
              <a16:creationId xmlns:a16="http://schemas.microsoft.com/office/drawing/2014/main" id="{505A9A13-51EB-4EBF-A51E-63E1448F5F9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53760" y="6068907"/>
          <a:ext cx="240454"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143932</xdr:colOff>
      <xdr:row>43</xdr:row>
      <xdr:rowOff>33867</xdr:rowOff>
    </xdr:from>
    <xdr:to>
      <xdr:col>1</xdr:col>
      <xdr:colOff>125305</xdr:colOff>
      <xdr:row>43</xdr:row>
      <xdr:rowOff>231987</xdr:rowOff>
    </xdr:to>
    <xdr:pic>
      <xdr:nvPicPr>
        <xdr:cNvPr id="8" name="図 7">
          <a:extLst>
            <a:ext uri="{FF2B5EF4-FFF2-40B4-BE49-F238E27FC236}">
              <a16:creationId xmlns:a16="http://schemas.microsoft.com/office/drawing/2014/main" id="{ABDEB1AD-A0C2-4820-8B05-A91731B0835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43932" y="11684000"/>
          <a:ext cx="243840"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250038</xdr:colOff>
      <xdr:row>57</xdr:row>
      <xdr:rowOff>33411</xdr:rowOff>
    </xdr:from>
    <xdr:to>
      <xdr:col>49</xdr:col>
      <xdr:colOff>41078</xdr:colOff>
      <xdr:row>58</xdr:row>
      <xdr:rowOff>37421</xdr:rowOff>
    </xdr:to>
    <xdr:sp macro="" textlink="">
      <xdr:nvSpPr>
        <xdr:cNvPr id="14" name="テキスト ボックス 13">
          <a:extLst>
            <a:ext uri="{FF2B5EF4-FFF2-40B4-BE49-F238E27FC236}">
              <a16:creationId xmlns:a16="http://schemas.microsoft.com/office/drawing/2014/main" id="{F4321534-9E71-70E2-E174-2FAEBADBDB1A}"/>
            </a:ext>
          </a:extLst>
        </xdr:cNvPr>
        <xdr:cNvSpPr txBox="1"/>
      </xdr:nvSpPr>
      <xdr:spPr>
        <a:xfrm>
          <a:off x="12356313" y="15778236"/>
          <a:ext cx="305390" cy="2802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㉜</a:t>
          </a:r>
        </a:p>
      </xdr:txBody>
    </xdr:sp>
    <xdr:clientData/>
  </xdr:twoCellAnchor>
  <xdr:twoCellAnchor>
    <xdr:from>
      <xdr:col>47</xdr:col>
      <xdr:colOff>253100</xdr:colOff>
      <xdr:row>59</xdr:row>
      <xdr:rowOff>246148</xdr:rowOff>
    </xdr:from>
    <xdr:to>
      <xdr:col>49</xdr:col>
      <xdr:colOff>44140</xdr:colOff>
      <xdr:row>60</xdr:row>
      <xdr:rowOff>250158</xdr:rowOff>
    </xdr:to>
    <xdr:sp macro="" textlink="">
      <xdr:nvSpPr>
        <xdr:cNvPr id="21" name="テキスト ボックス 20">
          <a:extLst>
            <a:ext uri="{FF2B5EF4-FFF2-40B4-BE49-F238E27FC236}">
              <a16:creationId xmlns:a16="http://schemas.microsoft.com/office/drawing/2014/main" id="{9794C09A-5594-4BD4-8FFA-3E7C8F814490}"/>
            </a:ext>
          </a:extLst>
        </xdr:cNvPr>
        <xdr:cNvSpPr txBox="1"/>
      </xdr:nvSpPr>
      <xdr:spPr>
        <a:xfrm>
          <a:off x="12359375" y="16543423"/>
          <a:ext cx="305390" cy="2802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㉜</a:t>
          </a:r>
        </a:p>
      </xdr:txBody>
    </xdr:sp>
    <xdr:clientData/>
  </xdr:twoCellAnchor>
  <xdr:twoCellAnchor editAs="oneCell">
    <xdr:from>
      <xdr:col>47</xdr:col>
      <xdr:colOff>24911</xdr:colOff>
      <xdr:row>14</xdr:row>
      <xdr:rowOff>134812</xdr:rowOff>
    </xdr:from>
    <xdr:to>
      <xdr:col>68</xdr:col>
      <xdr:colOff>41823</xdr:colOff>
      <xdr:row>26</xdr:row>
      <xdr:rowOff>20667</xdr:rowOff>
    </xdr:to>
    <xdr:pic>
      <xdr:nvPicPr>
        <xdr:cNvPr id="24" name="図 23">
          <a:extLst>
            <a:ext uri="{FF2B5EF4-FFF2-40B4-BE49-F238E27FC236}">
              <a16:creationId xmlns:a16="http://schemas.microsoft.com/office/drawing/2014/main" id="{CD4C6CD7-5EE9-2572-3482-C6410AAEB82E}"/>
            </a:ext>
          </a:extLst>
        </xdr:cNvPr>
        <xdr:cNvPicPr>
          <a:picLocks noChangeAspect="1"/>
        </xdr:cNvPicPr>
      </xdr:nvPicPr>
      <xdr:blipFill rotWithShape="1">
        <a:blip xmlns:r="http://schemas.openxmlformats.org/officeDocument/2006/relationships" r:embed="rId7"/>
        <a:srcRect l="-3063" t="54268" b="-3659"/>
        <a:stretch/>
      </xdr:blipFill>
      <xdr:spPr>
        <a:xfrm>
          <a:off x="12164157" y="3991704"/>
          <a:ext cx="5432974" cy="3191763"/>
        </a:xfrm>
        <a:prstGeom prst="rect">
          <a:avLst/>
        </a:prstGeom>
      </xdr:spPr>
    </xdr:pic>
    <xdr:clientData/>
  </xdr:twoCellAnchor>
  <xdr:twoCellAnchor>
    <xdr:from>
      <xdr:col>43</xdr:col>
      <xdr:colOff>52754</xdr:colOff>
      <xdr:row>17</xdr:row>
      <xdr:rowOff>123093</xdr:rowOff>
    </xdr:from>
    <xdr:to>
      <xdr:col>47</xdr:col>
      <xdr:colOff>199292</xdr:colOff>
      <xdr:row>20</xdr:row>
      <xdr:rowOff>158262</xdr:rowOff>
    </xdr:to>
    <xdr:cxnSp macro="">
      <xdr:nvCxnSpPr>
        <xdr:cNvPr id="26" name="直線矢印コネクタ 25">
          <a:extLst>
            <a:ext uri="{FF2B5EF4-FFF2-40B4-BE49-F238E27FC236}">
              <a16:creationId xmlns:a16="http://schemas.microsoft.com/office/drawing/2014/main" id="{EF083F1C-06C6-705D-7A27-2DF2FF4309C9}"/>
            </a:ext>
          </a:extLst>
        </xdr:cNvPr>
        <xdr:cNvCxnSpPr/>
      </xdr:nvCxnSpPr>
      <xdr:spPr>
        <a:xfrm>
          <a:off x="11160369" y="4806462"/>
          <a:ext cx="1178169" cy="8616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35170</xdr:colOff>
      <xdr:row>19</xdr:row>
      <xdr:rowOff>134816</xdr:rowOff>
    </xdr:from>
    <xdr:to>
      <xdr:col>47</xdr:col>
      <xdr:colOff>193431</xdr:colOff>
      <xdr:row>21</xdr:row>
      <xdr:rowOff>70339</xdr:rowOff>
    </xdr:to>
    <xdr:cxnSp macro="">
      <xdr:nvCxnSpPr>
        <xdr:cNvPr id="27" name="直線矢印コネクタ 26">
          <a:extLst>
            <a:ext uri="{FF2B5EF4-FFF2-40B4-BE49-F238E27FC236}">
              <a16:creationId xmlns:a16="http://schemas.microsoft.com/office/drawing/2014/main" id="{A107E413-60BF-4B47-9725-1078D5F02F58}"/>
            </a:ext>
          </a:extLst>
        </xdr:cNvPr>
        <xdr:cNvCxnSpPr/>
      </xdr:nvCxnSpPr>
      <xdr:spPr>
        <a:xfrm>
          <a:off x="11142785" y="5369170"/>
          <a:ext cx="1189892" cy="4865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46</xdr:col>
      <xdr:colOff>205155</xdr:colOff>
      <xdr:row>34</xdr:row>
      <xdr:rowOff>52754</xdr:rowOff>
    </xdr:from>
    <xdr:to>
      <xdr:col>67</xdr:col>
      <xdr:colOff>62590</xdr:colOff>
      <xdr:row>44</xdr:row>
      <xdr:rowOff>252046</xdr:rowOff>
    </xdr:to>
    <xdr:pic>
      <xdr:nvPicPr>
        <xdr:cNvPr id="31" name="図 30">
          <a:extLst>
            <a:ext uri="{FF2B5EF4-FFF2-40B4-BE49-F238E27FC236}">
              <a16:creationId xmlns:a16="http://schemas.microsoft.com/office/drawing/2014/main" id="{2BC2470B-7F99-4BF8-5739-8F3B3BC02D83}"/>
            </a:ext>
          </a:extLst>
        </xdr:cNvPr>
        <xdr:cNvPicPr>
          <a:picLocks noChangeAspect="1"/>
        </xdr:cNvPicPr>
      </xdr:nvPicPr>
      <xdr:blipFill rotWithShape="1">
        <a:blip xmlns:r="http://schemas.openxmlformats.org/officeDocument/2006/relationships" r:embed="rId8"/>
        <a:srcRect t="20760" b="5033"/>
        <a:stretch/>
      </xdr:blipFill>
      <xdr:spPr>
        <a:xfrm>
          <a:off x="12086493" y="9419492"/>
          <a:ext cx="5273497" cy="2954216"/>
        </a:xfrm>
        <a:prstGeom prst="rect">
          <a:avLst/>
        </a:prstGeom>
        <a:ln>
          <a:solidFill>
            <a:schemeClr val="tx1"/>
          </a:solidFill>
        </a:ln>
      </xdr:spPr>
    </xdr:pic>
    <xdr:clientData/>
  </xdr:twoCellAnchor>
  <xdr:twoCellAnchor>
    <xdr:from>
      <xdr:col>43</xdr:col>
      <xdr:colOff>17585</xdr:colOff>
      <xdr:row>37</xdr:row>
      <xdr:rowOff>123093</xdr:rowOff>
    </xdr:from>
    <xdr:to>
      <xdr:col>52</xdr:col>
      <xdr:colOff>246184</xdr:colOff>
      <xdr:row>38</xdr:row>
      <xdr:rowOff>228600</xdr:rowOff>
    </xdr:to>
    <xdr:cxnSp macro="">
      <xdr:nvCxnSpPr>
        <xdr:cNvPr id="3097" name="直線矢印コネクタ 3096">
          <a:extLst>
            <a:ext uri="{FF2B5EF4-FFF2-40B4-BE49-F238E27FC236}">
              <a16:creationId xmlns:a16="http://schemas.microsoft.com/office/drawing/2014/main" id="{BD070A7D-F628-BB39-C4E0-6EC80D7B96A2}"/>
            </a:ext>
          </a:extLst>
        </xdr:cNvPr>
        <xdr:cNvCxnSpPr/>
      </xdr:nvCxnSpPr>
      <xdr:spPr>
        <a:xfrm>
          <a:off x="11125200" y="10316308"/>
          <a:ext cx="2549769" cy="381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175846</xdr:colOff>
      <xdr:row>56</xdr:row>
      <xdr:rowOff>181708</xdr:rowOff>
    </xdr:from>
    <xdr:to>
      <xdr:col>55</xdr:col>
      <xdr:colOff>17584</xdr:colOff>
      <xdr:row>58</xdr:row>
      <xdr:rowOff>193431</xdr:rowOff>
    </xdr:to>
    <xdr:sp macro="" textlink="">
      <xdr:nvSpPr>
        <xdr:cNvPr id="3100" name="正方形/長方形 3099">
          <a:extLst>
            <a:ext uri="{FF2B5EF4-FFF2-40B4-BE49-F238E27FC236}">
              <a16:creationId xmlns:a16="http://schemas.microsoft.com/office/drawing/2014/main" id="{34CCE6A2-F861-A0F3-2159-81AC8E5BEA3D}"/>
            </a:ext>
          </a:extLst>
        </xdr:cNvPr>
        <xdr:cNvSpPr/>
      </xdr:nvSpPr>
      <xdr:spPr>
        <a:xfrm>
          <a:off x="12315092" y="15609277"/>
          <a:ext cx="1905000" cy="562708"/>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175967</xdr:colOff>
      <xdr:row>59</xdr:row>
      <xdr:rowOff>130088</xdr:rowOff>
    </xdr:from>
    <xdr:to>
      <xdr:col>55</xdr:col>
      <xdr:colOff>17705</xdr:colOff>
      <xdr:row>61</xdr:row>
      <xdr:rowOff>141811</xdr:rowOff>
    </xdr:to>
    <xdr:sp macro="" textlink="">
      <xdr:nvSpPr>
        <xdr:cNvPr id="3102" name="正方形/長方形 3101">
          <a:extLst>
            <a:ext uri="{FF2B5EF4-FFF2-40B4-BE49-F238E27FC236}">
              <a16:creationId xmlns:a16="http://schemas.microsoft.com/office/drawing/2014/main" id="{D2292E16-C358-4305-ACCC-524913D6D28F}"/>
            </a:ext>
          </a:extLst>
        </xdr:cNvPr>
        <xdr:cNvSpPr/>
      </xdr:nvSpPr>
      <xdr:spPr>
        <a:xfrm>
          <a:off x="12315213" y="16384134"/>
          <a:ext cx="1905000" cy="562708"/>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241300</xdr:colOff>
          <xdr:row>3</xdr:row>
          <xdr:rowOff>0</xdr:rowOff>
        </xdr:from>
        <xdr:to>
          <xdr:col>2</xdr:col>
          <xdr:colOff>114300</xdr:colOff>
          <xdr:row>4</xdr:row>
          <xdr:rowOff>101600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6</xdr:col>
          <xdr:colOff>107950</xdr:colOff>
          <xdr:row>4</xdr:row>
          <xdr:rowOff>101600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18</xdr:row>
      <xdr:rowOff>0</xdr:rowOff>
    </xdr:from>
    <xdr:to>
      <xdr:col>1</xdr:col>
      <xdr:colOff>62865</xdr:colOff>
      <xdr:row>20</xdr:row>
      <xdr:rowOff>228385</xdr:rowOff>
    </xdr:to>
    <xdr:grpSp>
      <xdr:nvGrpSpPr>
        <xdr:cNvPr id="9" name="グループ化 8">
          <a:extLst>
            <a:ext uri="{FF2B5EF4-FFF2-40B4-BE49-F238E27FC236}">
              <a16:creationId xmlns:a16="http://schemas.microsoft.com/office/drawing/2014/main" id="{07A16594-58F9-0AEC-E757-9A13E0A0639C}"/>
            </a:ext>
          </a:extLst>
        </xdr:cNvPr>
        <xdr:cNvGrpSpPr/>
      </xdr:nvGrpSpPr>
      <xdr:grpSpPr>
        <a:xfrm>
          <a:off x="76200" y="4343400"/>
          <a:ext cx="221615" cy="710985"/>
          <a:chOff x="76200" y="4419600"/>
          <a:chExt cx="249132" cy="719452"/>
        </a:xfrm>
      </xdr:grpSpPr>
      <xdr:pic>
        <xdr:nvPicPr>
          <xdr:cNvPr id="4" name="図 3">
            <a:extLst>
              <a:ext uri="{FF2B5EF4-FFF2-40B4-BE49-F238E27FC236}">
                <a16:creationId xmlns:a16="http://schemas.microsoft.com/office/drawing/2014/main" id="{83996A36-8F5A-2F31-76FB-04DB0522A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419600"/>
            <a:ext cx="247191" cy="19770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C8F5CD2A-0EAB-EB15-2142-76F6DF9B77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4665267"/>
            <a:ext cx="247191" cy="19770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E1EC2CB2-4C86-8E1D-51D2-1321A6DE0FA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4941349"/>
            <a:ext cx="249132" cy="19770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33</xdr:col>
      <xdr:colOff>213360</xdr:colOff>
      <xdr:row>25</xdr:row>
      <xdr:rowOff>236220</xdr:rowOff>
    </xdr:from>
    <xdr:to>
      <xdr:col>36</xdr:col>
      <xdr:colOff>213360</xdr:colOff>
      <xdr:row>27</xdr:row>
      <xdr:rowOff>0</xdr:rowOff>
    </xdr:to>
    <xdr:pic>
      <xdr:nvPicPr>
        <xdr:cNvPr id="8" name="図 7">
          <a:extLst>
            <a:ext uri="{FF2B5EF4-FFF2-40B4-BE49-F238E27FC236}">
              <a16:creationId xmlns:a16="http://schemas.microsoft.com/office/drawing/2014/main" id="{1992DD4C-E95E-88D2-3806-4E58661158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66660" y="6332220"/>
          <a:ext cx="662940" cy="251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135466</xdr:colOff>
      <xdr:row>9</xdr:row>
      <xdr:rowOff>150177</xdr:rowOff>
    </xdr:from>
    <xdr:to>
      <xdr:col>68</xdr:col>
      <xdr:colOff>76049</xdr:colOff>
      <xdr:row>21</xdr:row>
      <xdr:rowOff>220133</xdr:rowOff>
    </xdr:to>
    <xdr:pic>
      <xdr:nvPicPr>
        <xdr:cNvPr id="3" name="図 2">
          <a:extLst>
            <a:ext uri="{FF2B5EF4-FFF2-40B4-BE49-F238E27FC236}">
              <a16:creationId xmlns:a16="http://schemas.microsoft.com/office/drawing/2014/main" id="{67EB72F6-F0A2-106B-2DE9-0FA0B7A8769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89066" y="2359977"/>
          <a:ext cx="5223783" cy="3016356"/>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84666</xdr:colOff>
      <xdr:row>13</xdr:row>
      <xdr:rowOff>143934</xdr:rowOff>
    </xdr:from>
    <xdr:to>
      <xdr:col>45</xdr:col>
      <xdr:colOff>177800</xdr:colOff>
      <xdr:row>17</xdr:row>
      <xdr:rowOff>76200</xdr:rowOff>
    </xdr:to>
    <xdr:cxnSp macro="">
      <xdr:nvCxnSpPr>
        <xdr:cNvPr id="10" name="直線矢印コネクタ 9">
          <a:extLst>
            <a:ext uri="{FF2B5EF4-FFF2-40B4-BE49-F238E27FC236}">
              <a16:creationId xmlns:a16="http://schemas.microsoft.com/office/drawing/2014/main" id="{DB8CA850-0BD9-1C8E-8603-FA52AC3E393C}"/>
            </a:ext>
          </a:extLst>
        </xdr:cNvPr>
        <xdr:cNvCxnSpPr/>
      </xdr:nvCxnSpPr>
      <xdr:spPr>
        <a:xfrm>
          <a:off x="8957733" y="3335867"/>
          <a:ext cx="1193800" cy="914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84666</xdr:colOff>
      <xdr:row>15</xdr:row>
      <xdr:rowOff>118533</xdr:rowOff>
    </xdr:from>
    <xdr:to>
      <xdr:col>45</xdr:col>
      <xdr:colOff>177800</xdr:colOff>
      <xdr:row>18</xdr:row>
      <xdr:rowOff>59267</xdr:rowOff>
    </xdr:to>
    <xdr:cxnSp macro="">
      <xdr:nvCxnSpPr>
        <xdr:cNvPr id="12" name="直線矢印コネクタ 11">
          <a:extLst>
            <a:ext uri="{FF2B5EF4-FFF2-40B4-BE49-F238E27FC236}">
              <a16:creationId xmlns:a16="http://schemas.microsoft.com/office/drawing/2014/main" id="{FD81834C-F0E7-4168-AC40-0AC52C96CB27}"/>
            </a:ext>
          </a:extLst>
        </xdr:cNvPr>
        <xdr:cNvCxnSpPr/>
      </xdr:nvCxnSpPr>
      <xdr:spPr>
        <a:xfrm>
          <a:off x="8957733" y="3801533"/>
          <a:ext cx="1193800" cy="67733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101599</xdr:colOff>
      <xdr:row>18</xdr:row>
      <xdr:rowOff>101600</xdr:rowOff>
    </xdr:from>
    <xdr:to>
      <xdr:col>45</xdr:col>
      <xdr:colOff>160867</xdr:colOff>
      <xdr:row>19</xdr:row>
      <xdr:rowOff>0</xdr:rowOff>
    </xdr:to>
    <xdr:cxnSp macro="">
      <xdr:nvCxnSpPr>
        <xdr:cNvPr id="13" name="直線矢印コネクタ 12">
          <a:extLst>
            <a:ext uri="{FF2B5EF4-FFF2-40B4-BE49-F238E27FC236}">
              <a16:creationId xmlns:a16="http://schemas.microsoft.com/office/drawing/2014/main" id="{BD378151-9312-4A3F-A101-3B8E13DFF2FD}"/>
            </a:ext>
          </a:extLst>
        </xdr:cNvPr>
        <xdr:cNvCxnSpPr/>
      </xdr:nvCxnSpPr>
      <xdr:spPr>
        <a:xfrm>
          <a:off x="8974666" y="4521200"/>
          <a:ext cx="1159934" cy="1439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220980</xdr:colOff>
      <xdr:row>17</xdr:row>
      <xdr:rowOff>144780</xdr:rowOff>
    </xdr:from>
    <xdr:to>
      <xdr:col>2</xdr:col>
      <xdr:colOff>266700</xdr:colOff>
      <xdr:row>19</xdr:row>
      <xdr:rowOff>167640</xdr:rowOff>
    </xdr:to>
    <xdr:cxnSp macro="">
      <xdr:nvCxnSpPr>
        <xdr:cNvPr id="2" name="直線矢印コネクタ 1">
          <a:extLst>
            <a:ext uri="{FF2B5EF4-FFF2-40B4-BE49-F238E27FC236}">
              <a16:creationId xmlns:a16="http://schemas.microsoft.com/office/drawing/2014/main" id="{598B45E5-EB13-4ABD-BC5C-7E3A818385CC}"/>
            </a:ext>
          </a:extLst>
        </xdr:cNvPr>
        <xdr:cNvCxnSpPr/>
      </xdr:nvCxnSpPr>
      <xdr:spPr>
        <a:xfrm>
          <a:off x="525780" y="3383280"/>
          <a:ext cx="480060" cy="403860"/>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259080</xdr:colOff>
      <xdr:row>18</xdr:row>
      <xdr:rowOff>38100</xdr:rowOff>
    </xdr:from>
    <xdr:to>
      <xdr:col>3</xdr:col>
      <xdr:colOff>2042160</xdr:colOff>
      <xdr:row>25</xdr:row>
      <xdr:rowOff>53340</xdr:rowOff>
    </xdr:to>
    <xdr:sp macro="" textlink="">
      <xdr:nvSpPr>
        <xdr:cNvPr id="3" name="テキスト ボックス 2">
          <a:extLst>
            <a:ext uri="{FF2B5EF4-FFF2-40B4-BE49-F238E27FC236}">
              <a16:creationId xmlns:a16="http://schemas.microsoft.com/office/drawing/2014/main" id="{7CD8D8FE-B427-47A2-9FD7-E79078D9D2E0}"/>
            </a:ext>
          </a:extLst>
        </xdr:cNvPr>
        <xdr:cNvSpPr txBox="1"/>
      </xdr:nvSpPr>
      <xdr:spPr>
        <a:xfrm>
          <a:off x="998220" y="3467100"/>
          <a:ext cx="2720340" cy="134874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eiryo UI" panose="020B0604030504040204" pitchFamily="50" charset="-128"/>
              <a:ea typeface="Meiryo UI" panose="020B0604030504040204" pitchFamily="50" charset="-128"/>
            </a:rPr>
            <a:t>⑭</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en-US" altLang="ja-JP" sz="1100">
              <a:solidFill>
                <a:srgbClr val="FF0000"/>
              </a:solidFill>
              <a:latin typeface="Meiryo UI" panose="020B0604030504040204" pitchFamily="50" charset="-128"/>
              <a:ea typeface="Meiryo UI" panose="020B0604030504040204" pitchFamily="50" charset="-128"/>
            </a:rPr>
            <a:t>B</a:t>
          </a:r>
          <a:r>
            <a:rPr kumimoji="1" lang="ja-JP" altLang="en-US" sz="1100">
              <a:solidFill>
                <a:srgbClr val="FF0000"/>
              </a:solidFill>
              <a:latin typeface="Meiryo UI" panose="020B0604030504040204" pitchFamily="50" charset="-128"/>
              <a:ea typeface="Meiryo UI" panose="020B0604030504040204" pitchFamily="50" charset="-128"/>
            </a:rPr>
            <a:t>列に右記</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商品一覧 </a:t>
          </a:r>
          <a:r>
            <a:rPr kumimoji="1" lang="en-US" altLang="ja-JP" sz="1100">
              <a:solidFill>
                <a:srgbClr val="FF0000"/>
              </a:solidFill>
              <a:latin typeface="Meiryo UI" panose="020B0604030504040204" pitchFamily="50" charset="-128"/>
              <a:ea typeface="Meiryo UI" panose="020B0604030504040204" pitchFamily="50" charset="-128"/>
            </a:rPr>
            <a:t>Ⅰ</a:t>
          </a:r>
          <a:r>
            <a:rPr kumimoji="1" lang="ja-JP" altLang="en-US" sz="1100">
              <a:solidFill>
                <a:srgbClr val="FF0000"/>
              </a:solidFill>
              <a:latin typeface="Meiryo UI" panose="020B0604030504040204" pitchFamily="50" charset="-128"/>
              <a:ea typeface="Meiryo UI" panose="020B0604030504040204" pitchFamily="50" charset="-128"/>
            </a:rPr>
            <a:t>列</a:t>
          </a: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の</a:t>
          </a:r>
          <a:r>
            <a:rPr kumimoji="1" lang="en-US" altLang="ja-JP" sz="1100">
              <a:solidFill>
                <a:srgbClr val="FF0000"/>
              </a:solidFill>
              <a:latin typeface="Meiryo UI" panose="020B0604030504040204" pitchFamily="50" charset="-128"/>
              <a:ea typeface="Meiryo UI" panose="020B0604030504040204" pitchFamily="50" charset="-128"/>
            </a:rPr>
            <a:t>No.</a:t>
          </a:r>
          <a:r>
            <a:rPr kumimoji="1" lang="ja-JP" altLang="en-US" sz="1100">
              <a:solidFill>
                <a:srgbClr val="FF0000"/>
              </a:solidFill>
              <a:latin typeface="Meiryo UI" panose="020B0604030504040204" pitchFamily="50" charset="-128"/>
              <a:ea typeface="Meiryo UI" panose="020B0604030504040204" pitchFamily="50" charset="-128"/>
            </a:rPr>
            <a:t>のみを</a:t>
          </a:r>
          <a:r>
            <a:rPr kumimoji="1" lang="en-US" altLang="ja-JP" sz="1100">
              <a:solidFill>
                <a:srgbClr val="FF0000"/>
              </a:solidFill>
              <a:latin typeface="Meiryo UI" panose="020B0604030504040204" pitchFamily="50" charset="-128"/>
              <a:ea typeface="Meiryo UI" panose="020B0604030504040204" pitchFamily="50" charset="-128"/>
            </a:rPr>
            <a:t>B</a:t>
          </a:r>
          <a:r>
            <a:rPr kumimoji="1" lang="ja-JP" altLang="en-US" sz="1100">
              <a:solidFill>
                <a:srgbClr val="FF0000"/>
              </a:solidFill>
              <a:latin typeface="Meiryo UI" panose="020B0604030504040204" pitchFamily="50" charset="-128"/>
              <a:ea typeface="Meiryo UI" panose="020B0604030504040204" pitchFamily="50" charset="-128"/>
            </a:rPr>
            <a:t>列にご記入ください。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指定された</a:t>
          </a:r>
          <a:r>
            <a:rPr kumimoji="1" lang="en-US" altLang="ja-JP" sz="1100">
              <a:solidFill>
                <a:srgbClr val="FF0000"/>
              </a:solidFill>
              <a:latin typeface="Meiryo UI" panose="020B0604030504040204" pitchFamily="50" charset="-128"/>
              <a:ea typeface="Meiryo UI" panose="020B0604030504040204" pitchFamily="50" charset="-128"/>
            </a:rPr>
            <a:t>No.</a:t>
          </a:r>
          <a:r>
            <a:rPr kumimoji="1" lang="ja-JP" altLang="en-US" sz="1100">
              <a:solidFill>
                <a:srgbClr val="FF0000"/>
              </a:solidFill>
              <a:latin typeface="Meiryo UI" panose="020B0604030504040204" pitchFamily="50" charset="-128"/>
              <a:ea typeface="Meiryo UI" panose="020B0604030504040204" pitchFamily="50" charset="-128"/>
            </a:rPr>
            <a:t>の商品が出荷証明書発行依頼書に転載されます。</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D22426-43A0-4CBA-8D0F-49B1B3FD7616}" name="テーブル1" displayName="テーブル1" ref="I3:M154" totalsRowShown="0" headerRowDxfId="26" dataDxfId="24" headerRowBorderDxfId="25" tableBorderDxfId="23" totalsRowBorderDxfId="22">
  <autoFilter ref="I3:M154" xr:uid="{91D22426-43A0-4CBA-8D0F-49B1B3FD7616}"/>
  <tableColumns count="5">
    <tableColumn id="1" xr3:uid="{24F64A3B-B392-49D8-B1FC-AB12010C83EF}" name="№" dataDxfId="21">
      <calculatedColumnFormula>ROW()-3</calculatedColumnFormula>
    </tableColumn>
    <tableColumn id="2" xr3:uid="{620C1A6C-8A21-42D3-9794-CABC9A38766C}" name="材料名" dataDxfId="20"/>
    <tableColumn id="3" xr3:uid="{6F88BF3F-5685-463D-9DA2-EA914B7A1872}" name="商品名" dataDxfId="19"/>
    <tableColumn id="4" xr3:uid="{627DF48C-2518-42C4-91CD-872C1D06B664}" name="荷姿" dataDxfId="18"/>
    <tableColumn id="5" xr3:uid="{3F7FA391-E6ED-4558-AF16-4C494515F909}" name="単位" dataDxfId="17"/>
  </tableColumns>
  <tableStyleInfo name="TableStyleMedium6" showFirstColumn="0" showLastColumn="0" showRowStripes="1" showColumnStripes="0"/>
</table>
</file>

<file path=xl/theme/theme1.xml><?xml version="1.0" encoding="utf-8"?>
<a:theme xmlns:a="http://schemas.openxmlformats.org/drawingml/2006/main" name="Office 2013 - 2022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DFF6-DD54-4129-9F4D-C4615CCD8BE4}">
  <dimension ref="A1:AR130"/>
  <sheetViews>
    <sheetView showGridLines="0" tabSelected="1" zoomScaleNormal="100" workbookViewId="0"/>
  </sheetViews>
  <sheetFormatPr defaultColWidth="3.08203125" defaultRowHeight="21.65" customHeight="1" x14ac:dyDescent="0.3"/>
  <cols>
    <col min="1" max="1" width="3.08203125" style="55" customWidth="1"/>
    <col min="2" max="33" width="3.08203125" style="55"/>
    <col min="35" max="35" width="3.25" style="56" bestFit="1" customWidth="1"/>
    <col min="36" max="36" width="3.08203125" style="57"/>
  </cols>
  <sheetData>
    <row r="1" spans="1:36" ht="21.65" customHeight="1" x14ac:dyDescent="0.3">
      <c r="B1" s="185"/>
      <c r="C1" s="185"/>
      <c r="D1" s="185"/>
      <c r="E1" s="55" t="s">
        <v>300</v>
      </c>
    </row>
    <row r="2" spans="1:36" ht="21.65" customHeight="1" x14ac:dyDescent="0.3">
      <c r="B2" s="186"/>
      <c r="C2" s="186"/>
      <c r="D2" s="186"/>
      <c r="E2" s="55" t="s">
        <v>259</v>
      </c>
    </row>
    <row r="3" spans="1:36" ht="21.65" customHeight="1" x14ac:dyDescent="0.3">
      <c r="B3" s="58"/>
      <c r="C3" s="59"/>
      <c r="D3" s="59"/>
      <c r="E3" s="60"/>
      <c r="F3" s="60"/>
      <c r="G3" s="61"/>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6" ht="21.65" customHeight="1" thickBot="1" x14ac:dyDescent="0.35">
      <c r="A4" s="62"/>
      <c r="B4" s="63"/>
      <c r="C4" s="64" t="s">
        <v>58</v>
      </c>
      <c r="D4" s="64"/>
      <c r="E4" s="63"/>
      <c r="F4" s="63"/>
      <c r="G4" s="63"/>
      <c r="H4" s="64" t="s">
        <v>59</v>
      </c>
      <c r="I4" s="63"/>
      <c r="J4" s="63"/>
      <c r="K4" s="63"/>
      <c r="L4" s="65" t="s">
        <v>62</v>
      </c>
      <c r="M4" s="63"/>
      <c r="N4" s="63"/>
      <c r="O4" s="63"/>
      <c r="P4" s="63"/>
      <c r="Q4" s="63"/>
      <c r="R4" s="63"/>
      <c r="S4" s="63"/>
      <c r="T4" s="63"/>
      <c r="U4" s="63"/>
      <c r="V4" s="63"/>
      <c r="W4" s="63"/>
      <c r="X4" s="63"/>
      <c r="Y4" s="63"/>
      <c r="Z4" s="63"/>
      <c r="AA4" s="65" t="s">
        <v>301</v>
      </c>
      <c r="AB4" s="63"/>
      <c r="AC4" s="63"/>
      <c r="AD4" s="63"/>
      <c r="AE4" s="63"/>
      <c r="AF4" s="63"/>
      <c r="AG4" s="63"/>
    </row>
    <row r="5" spans="1:36" ht="21.65" customHeight="1" thickTop="1" x14ac:dyDescent="0.3">
      <c r="B5" s="187" t="s">
        <v>302</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row>
    <row r="7" spans="1:36" ht="21.65" customHeight="1" x14ac:dyDescent="0.3">
      <c r="B7" s="188" t="s">
        <v>17</v>
      </c>
      <c r="C7" s="188"/>
      <c r="D7" s="188"/>
      <c r="E7" s="188"/>
      <c r="F7" s="188"/>
      <c r="G7" s="188"/>
      <c r="H7" s="188"/>
      <c r="I7" s="188"/>
      <c r="J7" s="50" t="s">
        <v>12</v>
      </c>
      <c r="K7" s="66"/>
      <c r="L7" s="66"/>
      <c r="M7" s="66"/>
      <c r="N7" s="66"/>
      <c r="O7" s="67"/>
      <c r="P7" s="67"/>
      <c r="Q7" s="67"/>
      <c r="R7" s="67"/>
      <c r="S7" s="67"/>
      <c r="T7" s="67"/>
      <c r="U7" s="67"/>
      <c r="V7" s="67"/>
      <c r="W7" s="67"/>
      <c r="X7" s="67"/>
      <c r="Y7" s="67"/>
      <c r="Z7" s="67"/>
      <c r="AA7" s="67"/>
      <c r="AB7" s="67"/>
      <c r="AC7" s="67"/>
      <c r="AD7" s="67"/>
      <c r="AE7" s="67"/>
      <c r="AF7" s="67"/>
      <c r="AG7" s="67"/>
    </row>
    <row r="8" spans="1:36" ht="21.65" customHeight="1" x14ac:dyDescent="0.3">
      <c r="B8" s="67"/>
      <c r="C8" s="67"/>
      <c r="D8" s="67"/>
      <c r="E8" s="67"/>
      <c r="F8" s="67"/>
      <c r="G8" s="67"/>
      <c r="H8" s="67"/>
      <c r="I8" s="67"/>
      <c r="J8" s="67"/>
      <c r="K8" s="66"/>
      <c r="L8" s="66"/>
      <c r="M8" s="66"/>
      <c r="N8" s="66"/>
      <c r="O8" s="51"/>
      <c r="P8" s="51" t="s">
        <v>303</v>
      </c>
      <c r="R8" s="67"/>
      <c r="S8" s="67"/>
      <c r="T8" s="182" t="s">
        <v>304</v>
      </c>
      <c r="U8" s="182"/>
      <c r="V8" s="182"/>
      <c r="W8" s="189" t="s">
        <v>266</v>
      </c>
      <c r="X8" s="189"/>
      <c r="Y8" s="189"/>
      <c r="Z8" s="189"/>
      <c r="AA8" s="189"/>
      <c r="AB8" s="189"/>
      <c r="AC8" s="189"/>
      <c r="AD8" s="189"/>
      <c r="AE8" s="189"/>
      <c r="AF8" s="189"/>
      <c r="AG8" s="189"/>
      <c r="AI8" s="56" t="s">
        <v>266</v>
      </c>
      <c r="AJ8" s="54" t="s">
        <v>305</v>
      </c>
    </row>
    <row r="9" spans="1:36" ht="21.65" customHeight="1" x14ac:dyDescent="0.3">
      <c r="B9" s="67"/>
      <c r="C9" s="67"/>
      <c r="D9" s="67"/>
      <c r="E9" s="67"/>
      <c r="F9" s="67"/>
      <c r="G9" s="68"/>
      <c r="H9" s="68"/>
      <c r="I9" s="68"/>
      <c r="J9" s="68"/>
      <c r="K9" s="66"/>
      <c r="L9" s="66"/>
      <c r="M9" s="66"/>
      <c r="N9" s="66"/>
      <c r="O9" s="52"/>
      <c r="P9" s="52" t="s">
        <v>306</v>
      </c>
      <c r="R9" s="67"/>
      <c r="S9" s="67"/>
      <c r="T9" s="182" t="s">
        <v>307</v>
      </c>
      <c r="U9" s="182"/>
      <c r="V9" s="182"/>
      <c r="W9" s="183" t="s">
        <v>266</v>
      </c>
      <c r="X9" s="183"/>
      <c r="Y9" s="183"/>
      <c r="Z9" s="183"/>
      <c r="AA9" s="183"/>
      <c r="AB9" s="183"/>
      <c r="AC9" s="183"/>
      <c r="AD9" s="183"/>
      <c r="AE9" s="183"/>
      <c r="AF9" s="183"/>
      <c r="AG9" s="183"/>
    </row>
    <row r="10" spans="1:36" ht="21.65" customHeight="1" x14ac:dyDescent="0.3">
      <c r="B10" s="67"/>
      <c r="C10" s="67"/>
      <c r="D10" s="67"/>
      <c r="E10" s="67"/>
      <c r="F10" s="67"/>
      <c r="G10" s="69"/>
      <c r="H10" s="69"/>
      <c r="I10" s="69"/>
      <c r="J10" s="69"/>
      <c r="K10" s="70"/>
      <c r="L10" s="70"/>
      <c r="M10" s="70"/>
      <c r="N10" s="70"/>
      <c r="O10" s="71"/>
      <c r="P10" s="71"/>
      <c r="Q10" s="71"/>
      <c r="R10" s="71"/>
      <c r="S10" s="71"/>
      <c r="T10" s="182" t="s">
        <v>308</v>
      </c>
      <c r="U10" s="182"/>
      <c r="V10" s="182"/>
      <c r="W10" s="183" t="s">
        <v>266</v>
      </c>
      <c r="X10" s="183"/>
      <c r="Y10" s="183"/>
      <c r="Z10" s="183"/>
      <c r="AA10" s="183"/>
      <c r="AB10" s="183"/>
      <c r="AC10" s="183"/>
      <c r="AD10" s="183"/>
      <c r="AE10" s="183"/>
      <c r="AF10" s="183"/>
      <c r="AG10" s="183"/>
    </row>
    <row r="11" spans="1:36" ht="21.65" customHeight="1" x14ac:dyDescent="0.3">
      <c r="B11" s="67"/>
      <c r="C11" s="67"/>
      <c r="D11" s="67"/>
      <c r="E11" s="67"/>
      <c r="F11" s="67"/>
      <c r="G11" s="69"/>
      <c r="H11" s="69"/>
      <c r="I11" s="69"/>
      <c r="J11" s="69"/>
      <c r="K11" s="70"/>
      <c r="L11" s="70"/>
      <c r="M11" s="70"/>
      <c r="N11" s="70"/>
      <c r="O11" s="71"/>
      <c r="P11" s="71"/>
      <c r="Q11" s="71"/>
      <c r="R11" s="71"/>
      <c r="S11" s="71"/>
      <c r="T11" s="71"/>
      <c r="U11" s="53"/>
      <c r="V11" s="53"/>
      <c r="W11" s="53"/>
      <c r="X11" s="72"/>
      <c r="Y11" s="72"/>
      <c r="Z11" s="72"/>
      <c r="AA11" s="72"/>
      <c r="AB11" s="72"/>
      <c r="AC11" s="72"/>
      <c r="AD11" s="72"/>
      <c r="AE11" s="72"/>
      <c r="AF11" s="72"/>
      <c r="AG11" s="72"/>
    </row>
    <row r="12" spans="1:36" ht="21.65" customHeight="1" x14ac:dyDescent="0.3">
      <c r="B12" s="184" t="s">
        <v>309</v>
      </c>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row>
    <row r="13" spans="1:36" ht="21.65" customHeight="1" x14ac:dyDescent="0.3">
      <c r="A13" s="73"/>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row>
    <row r="14" spans="1:36" ht="21.65" customHeight="1" x14ac:dyDescent="0.3">
      <c r="A14" s="73"/>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row>
    <row r="15" spans="1:36" ht="21.65" customHeight="1" x14ac:dyDescent="0.3">
      <c r="A15" s="73"/>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row>
    <row r="16" spans="1:36" ht="21.65" customHeight="1" x14ac:dyDescent="0.3">
      <c r="A16" s="73"/>
      <c r="B16" s="143" t="s">
        <v>310</v>
      </c>
      <c r="C16" s="143"/>
      <c r="D16" s="143"/>
      <c r="E16" s="143"/>
      <c r="F16" s="143"/>
      <c r="G16" s="143"/>
      <c r="H16" s="144" t="s">
        <v>267</v>
      </c>
      <c r="I16" s="144"/>
      <c r="J16" s="145"/>
      <c r="K16" s="75" t="s">
        <v>10</v>
      </c>
      <c r="L16" s="146" t="s">
        <v>267</v>
      </c>
      <c r="M16" s="145"/>
      <c r="N16" s="76" t="s">
        <v>311</v>
      </c>
      <c r="O16" s="146" t="s">
        <v>267</v>
      </c>
      <c r="P16" s="145"/>
      <c r="Q16" s="76" t="s">
        <v>312</v>
      </c>
      <c r="R16" s="147" t="s">
        <v>313</v>
      </c>
      <c r="S16" s="148"/>
      <c r="T16" s="148"/>
      <c r="U16" s="148"/>
      <c r="V16" s="148"/>
      <c r="W16" s="148"/>
      <c r="X16" s="148"/>
      <c r="Y16" s="148"/>
      <c r="Z16" s="148"/>
      <c r="AA16" s="148"/>
      <c r="AB16" s="148"/>
      <c r="AC16" s="148"/>
      <c r="AD16" s="148"/>
      <c r="AE16" s="148"/>
      <c r="AF16" s="148"/>
      <c r="AG16" s="148"/>
      <c r="AI16" s="56" t="s">
        <v>267</v>
      </c>
      <c r="AJ16" s="57" t="s">
        <v>314</v>
      </c>
    </row>
    <row r="17" spans="1:44" ht="21.65" customHeight="1" x14ac:dyDescent="0.3">
      <c r="A17" s="73"/>
      <c r="B17" s="143" t="s">
        <v>315</v>
      </c>
      <c r="C17" s="143"/>
      <c r="D17" s="143"/>
      <c r="E17" s="143"/>
      <c r="F17" s="143"/>
      <c r="G17" s="143"/>
      <c r="H17" s="190" t="s">
        <v>268</v>
      </c>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I17" s="56" t="s">
        <v>268</v>
      </c>
      <c r="AJ17" s="54" t="s">
        <v>316</v>
      </c>
    </row>
    <row r="18" spans="1:44" ht="21.65" customHeight="1" x14ac:dyDescent="0.3">
      <c r="A18" s="73"/>
      <c r="B18" s="143"/>
      <c r="C18" s="143"/>
      <c r="D18" s="143"/>
      <c r="E18" s="143"/>
      <c r="F18" s="143"/>
      <c r="G18" s="143"/>
      <c r="H18" s="190" t="s">
        <v>268</v>
      </c>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I18" s="56" t="s">
        <v>270</v>
      </c>
      <c r="AJ18" s="54" t="s">
        <v>269</v>
      </c>
    </row>
    <row r="19" spans="1:44" ht="21.65" customHeight="1" x14ac:dyDescent="0.3">
      <c r="A19" s="73"/>
      <c r="B19" s="170"/>
      <c r="C19" s="171"/>
      <c r="D19" s="171"/>
      <c r="E19" s="171"/>
      <c r="F19" s="171"/>
      <c r="G19" s="172"/>
      <c r="H19" s="176" t="s">
        <v>317</v>
      </c>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8"/>
      <c r="AI19" s="56" t="s">
        <v>272</v>
      </c>
      <c r="AJ19" s="54" t="s">
        <v>271</v>
      </c>
    </row>
    <row r="20" spans="1:44" ht="21.65" customHeight="1" x14ac:dyDescent="0.3">
      <c r="A20" s="73"/>
      <c r="B20" s="173"/>
      <c r="C20" s="174"/>
      <c r="D20" s="174"/>
      <c r="E20" s="174"/>
      <c r="F20" s="174"/>
      <c r="G20" s="175"/>
      <c r="H20" s="179" t="s">
        <v>318</v>
      </c>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1"/>
      <c r="AI20" s="56" t="s">
        <v>273</v>
      </c>
      <c r="AJ20" s="54" t="s">
        <v>269</v>
      </c>
      <c r="AR20" s="54"/>
    </row>
    <row r="21" spans="1:44" ht="21.65" customHeight="1" x14ac:dyDescent="0.3">
      <c r="B21" s="161" t="s">
        <v>319</v>
      </c>
      <c r="C21" s="161"/>
      <c r="D21" s="161"/>
      <c r="E21" s="161"/>
      <c r="F21" s="161"/>
      <c r="G21" s="161"/>
      <c r="H21" s="138" t="s">
        <v>272</v>
      </c>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40"/>
      <c r="AI21" s="56" t="s">
        <v>275</v>
      </c>
      <c r="AJ21" s="54" t="s">
        <v>274</v>
      </c>
    </row>
    <row r="22" spans="1:44" ht="21.65" customHeight="1" x14ac:dyDescent="0.3">
      <c r="B22" s="162" t="s">
        <v>320</v>
      </c>
      <c r="C22" s="163"/>
      <c r="D22" s="163"/>
      <c r="E22" s="163"/>
      <c r="F22" s="163"/>
      <c r="G22" s="164"/>
      <c r="H22" s="77" t="s">
        <v>321</v>
      </c>
      <c r="I22" s="165" t="s">
        <v>275</v>
      </c>
      <c r="J22" s="166"/>
      <c r="K22" s="166"/>
      <c r="L22" s="139" t="s">
        <v>277</v>
      </c>
      <c r="M22" s="139"/>
      <c r="N22" s="139"/>
      <c r="O22" s="139"/>
      <c r="P22" s="139"/>
      <c r="Q22" s="139"/>
      <c r="R22" s="139"/>
      <c r="S22" s="139"/>
      <c r="T22" s="139"/>
      <c r="U22" s="139"/>
      <c r="V22" s="139"/>
      <c r="W22" s="139"/>
      <c r="X22" s="139"/>
      <c r="Y22" s="139"/>
      <c r="Z22" s="139"/>
      <c r="AA22" s="139"/>
      <c r="AB22" s="139"/>
      <c r="AC22" s="139"/>
      <c r="AD22" s="139"/>
      <c r="AE22" s="139"/>
      <c r="AF22" s="139"/>
      <c r="AG22" s="140"/>
      <c r="AI22" s="56" t="s">
        <v>277</v>
      </c>
      <c r="AJ22" s="54" t="s">
        <v>276</v>
      </c>
    </row>
    <row r="23" spans="1:44" ht="21.65" customHeight="1" x14ac:dyDescent="0.3">
      <c r="B23" s="167" t="s">
        <v>322</v>
      </c>
      <c r="C23" s="167"/>
      <c r="D23" s="167"/>
      <c r="E23" s="167"/>
      <c r="F23" s="167"/>
      <c r="G23" s="167"/>
      <c r="H23" s="119" t="s">
        <v>323</v>
      </c>
      <c r="I23" s="119"/>
      <c r="J23" s="119"/>
      <c r="K23" s="119"/>
      <c r="L23" s="168" t="s">
        <v>324</v>
      </c>
      <c r="M23" s="168"/>
      <c r="N23" s="168"/>
      <c r="O23" s="168"/>
      <c r="P23" s="119" t="s">
        <v>325</v>
      </c>
      <c r="Q23" s="119"/>
      <c r="R23" s="119"/>
      <c r="S23" s="119"/>
      <c r="T23" s="169" t="s">
        <v>326</v>
      </c>
      <c r="U23" s="169"/>
      <c r="V23" s="169"/>
      <c r="W23" s="169"/>
      <c r="X23" s="169"/>
      <c r="Y23" s="169"/>
      <c r="Z23" s="169"/>
      <c r="AA23" s="126"/>
      <c r="AB23" s="127"/>
      <c r="AC23" s="127"/>
      <c r="AD23" s="127"/>
      <c r="AE23" s="127"/>
      <c r="AF23" s="127"/>
      <c r="AG23" s="128"/>
      <c r="AI23" s="56" t="s">
        <v>278</v>
      </c>
      <c r="AJ23" s="54" t="s">
        <v>327</v>
      </c>
    </row>
    <row r="24" spans="1:44" ht="21.65" customHeight="1" x14ac:dyDescent="0.3">
      <c r="B24" s="143" t="s">
        <v>328</v>
      </c>
      <c r="C24" s="143"/>
      <c r="D24" s="143"/>
      <c r="E24" s="143"/>
      <c r="F24" s="143"/>
      <c r="G24" s="143"/>
      <c r="H24" s="154" t="s">
        <v>281</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I24" s="56" t="s">
        <v>280</v>
      </c>
      <c r="AJ24" s="54" t="s">
        <v>327</v>
      </c>
    </row>
    <row r="25" spans="1:44" ht="21.65" customHeight="1" x14ac:dyDescent="0.3">
      <c r="B25" s="143" t="s">
        <v>329</v>
      </c>
      <c r="C25" s="143"/>
      <c r="D25" s="143"/>
      <c r="E25" s="143"/>
      <c r="F25" s="143"/>
      <c r="G25" s="143"/>
      <c r="H25" s="154" t="s">
        <v>283</v>
      </c>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I25" s="56" t="s">
        <v>281</v>
      </c>
      <c r="AJ25" s="54" t="s">
        <v>330</v>
      </c>
    </row>
    <row r="26" spans="1:44" ht="21.65" customHeight="1" x14ac:dyDescent="0.3">
      <c r="B26" s="155"/>
      <c r="C26" s="156"/>
      <c r="D26" s="156"/>
      <c r="E26" s="156"/>
      <c r="F26" s="156"/>
      <c r="G26" s="157"/>
      <c r="H26" s="158" t="s">
        <v>331</v>
      </c>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60"/>
      <c r="AI26" s="56" t="s">
        <v>283</v>
      </c>
      <c r="AJ26" s="54" t="s">
        <v>332</v>
      </c>
    </row>
    <row r="27" spans="1:44" ht="21.65" customHeight="1" x14ac:dyDescent="0.3">
      <c r="B27" s="143" t="s">
        <v>333</v>
      </c>
      <c r="C27" s="143"/>
      <c r="D27" s="143"/>
      <c r="E27" s="143"/>
      <c r="F27" s="143"/>
      <c r="G27" s="143"/>
      <c r="H27" s="154" t="s">
        <v>285</v>
      </c>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I27" s="56" t="s">
        <v>285</v>
      </c>
      <c r="AJ27" s="54" t="s">
        <v>334</v>
      </c>
    </row>
    <row r="28" spans="1:44" ht="21.65" customHeight="1" x14ac:dyDescent="0.3">
      <c r="B28" s="143" t="s">
        <v>335</v>
      </c>
      <c r="C28" s="143"/>
      <c r="D28" s="143"/>
      <c r="E28" s="143"/>
      <c r="F28" s="143"/>
      <c r="G28" s="143"/>
      <c r="H28" s="154" t="s">
        <v>287</v>
      </c>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I28" s="56" t="s">
        <v>287</v>
      </c>
      <c r="AJ28" s="54" t="s">
        <v>336</v>
      </c>
    </row>
    <row r="29" spans="1:44" ht="21.65" customHeight="1" x14ac:dyDescent="0.3">
      <c r="B29" s="143" t="s">
        <v>337</v>
      </c>
      <c r="C29" s="143"/>
      <c r="D29" s="143"/>
      <c r="E29" s="143"/>
      <c r="F29" s="143"/>
      <c r="G29" s="143"/>
      <c r="H29" s="101" t="s">
        <v>338</v>
      </c>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I29" s="56" t="s">
        <v>289</v>
      </c>
      <c r="AJ29" s="54" t="s">
        <v>339</v>
      </c>
    </row>
    <row r="30" spans="1:44" ht="21.65" customHeight="1" x14ac:dyDescent="0.3">
      <c r="B30" s="143" t="s">
        <v>340</v>
      </c>
      <c r="C30" s="143"/>
      <c r="D30" s="143"/>
      <c r="E30" s="143"/>
      <c r="F30" s="143"/>
      <c r="G30" s="143"/>
      <c r="H30" s="144" t="s">
        <v>291</v>
      </c>
      <c r="I30" s="144"/>
      <c r="J30" s="145"/>
      <c r="K30" s="75" t="s">
        <v>10</v>
      </c>
      <c r="L30" s="146" t="s">
        <v>291</v>
      </c>
      <c r="M30" s="145"/>
      <c r="N30" s="76" t="s">
        <v>311</v>
      </c>
      <c r="O30" s="146" t="s">
        <v>291</v>
      </c>
      <c r="P30" s="145"/>
      <c r="Q30" s="76" t="s">
        <v>312</v>
      </c>
      <c r="R30" s="147" t="s">
        <v>341</v>
      </c>
      <c r="S30" s="148"/>
      <c r="T30" s="148"/>
      <c r="U30" s="148"/>
      <c r="V30" s="148"/>
      <c r="W30" s="148"/>
      <c r="X30" s="148"/>
      <c r="Y30" s="148"/>
      <c r="Z30" s="148"/>
      <c r="AA30" s="148"/>
      <c r="AB30" s="148"/>
      <c r="AC30" s="148"/>
      <c r="AD30" s="148"/>
      <c r="AE30" s="148"/>
      <c r="AF30" s="148"/>
      <c r="AG30" s="148"/>
      <c r="AI30" s="56" t="s">
        <v>291</v>
      </c>
      <c r="AJ30" s="54" t="s">
        <v>342</v>
      </c>
    </row>
    <row r="31" spans="1:44" ht="21.65" customHeight="1" x14ac:dyDescent="0.3">
      <c r="B31" s="149" t="s">
        <v>343</v>
      </c>
      <c r="C31" s="150"/>
      <c r="D31" s="150"/>
      <c r="E31" s="150"/>
      <c r="F31" s="150"/>
      <c r="G31" s="150"/>
      <c r="H31" s="150"/>
      <c r="I31" s="150"/>
      <c r="J31" s="150"/>
      <c r="K31" s="150"/>
      <c r="L31" s="150"/>
      <c r="M31" s="150"/>
      <c r="N31" s="150"/>
      <c r="O31" s="150"/>
      <c r="P31" s="150"/>
      <c r="Q31" s="151"/>
      <c r="R31" s="152" t="s">
        <v>344</v>
      </c>
      <c r="S31" s="152"/>
      <c r="T31" s="152"/>
      <c r="U31" s="152"/>
      <c r="V31" s="152"/>
      <c r="W31" s="152"/>
      <c r="X31" s="152" t="s">
        <v>345</v>
      </c>
      <c r="Y31" s="152"/>
      <c r="Z31" s="152"/>
      <c r="AA31" s="152"/>
      <c r="AB31" s="152" t="s">
        <v>346</v>
      </c>
      <c r="AC31" s="152"/>
      <c r="AD31" s="152"/>
      <c r="AE31" s="153" t="s">
        <v>347</v>
      </c>
      <c r="AF31" s="153"/>
      <c r="AG31" s="153"/>
    </row>
    <row r="32" spans="1:44" ht="21.65" customHeight="1" x14ac:dyDescent="0.3">
      <c r="B32" s="138" t="s">
        <v>293</v>
      </c>
      <c r="C32" s="139"/>
      <c r="D32" s="139"/>
      <c r="E32" s="139"/>
      <c r="F32" s="139"/>
      <c r="G32" s="139"/>
      <c r="H32" s="139"/>
      <c r="I32" s="139"/>
      <c r="J32" s="139"/>
      <c r="K32" s="139"/>
      <c r="L32" s="139"/>
      <c r="M32" s="139"/>
      <c r="N32" s="139"/>
      <c r="O32" s="139"/>
      <c r="P32" s="139"/>
      <c r="Q32" s="140"/>
      <c r="R32" s="141" t="s">
        <v>295</v>
      </c>
      <c r="S32" s="141"/>
      <c r="T32" s="141"/>
      <c r="U32" s="141"/>
      <c r="V32" s="141"/>
      <c r="W32" s="141"/>
      <c r="X32" s="141" t="s">
        <v>297</v>
      </c>
      <c r="Y32" s="141"/>
      <c r="Z32" s="141"/>
      <c r="AA32" s="141"/>
      <c r="AB32" s="141" t="s">
        <v>299</v>
      </c>
      <c r="AC32" s="141"/>
      <c r="AD32" s="141"/>
      <c r="AE32" s="142" t="s">
        <v>348</v>
      </c>
      <c r="AF32" s="142"/>
      <c r="AG32" s="142"/>
      <c r="AI32" s="56" t="s">
        <v>293</v>
      </c>
      <c r="AJ32" s="54" t="s">
        <v>349</v>
      </c>
    </row>
    <row r="33" spans="2:36" ht="21.65" customHeight="1" x14ac:dyDescent="0.3">
      <c r="B33" s="138"/>
      <c r="C33" s="139"/>
      <c r="D33" s="139"/>
      <c r="E33" s="139"/>
      <c r="F33" s="139"/>
      <c r="G33" s="139"/>
      <c r="H33" s="139"/>
      <c r="I33" s="139"/>
      <c r="J33" s="139"/>
      <c r="K33" s="139"/>
      <c r="L33" s="139"/>
      <c r="M33" s="139"/>
      <c r="N33" s="139"/>
      <c r="O33" s="139"/>
      <c r="P33" s="139"/>
      <c r="Q33" s="140"/>
      <c r="R33" s="141"/>
      <c r="S33" s="141"/>
      <c r="T33" s="141"/>
      <c r="U33" s="141"/>
      <c r="V33" s="141"/>
      <c r="W33" s="141"/>
      <c r="X33" s="141"/>
      <c r="Y33" s="141"/>
      <c r="Z33" s="141"/>
      <c r="AA33" s="141"/>
      <c r="AB33" s="141"/>
      <c r="AC33" s="141"/>
      <c r="AD33" s="141"/>
      <c r="AE33" s="142"/>
      <c r="AF33" s="142"/>
      <c r="AG33" s="142"/>
      <c r="AI33" s="56" t="s">
        <v>295</v>
      </c>
      <c r="AJ33" s="54" t="s">
        <v>350</v>
      </c>
    </row>
    <row r="34" spans="2:36" ht="21.65" customHeight="1" x14ac:dyDescent="0.3">
      <c r="B34" s="138"/>
      <c r="C34" s="139"/>
      <c r="D34" s="139"/>
      <c r="E34" s="139"/>
      <c r="F34" s="139"/>
      <c r="G34" s="139"/>
      <c r="H34" s="139"/>
      <c r="I34" s="139"/>
      <c r="J34" s="139"/>
      <c r="K34" s="139"/>
      <c r="L34" s="139"/>
      <c r="M34" s="139"/>
      <c r="N34" s="139"/>
      <c r="O34" s="139"/>
      <c r="P34" s="139"/>
      <c r="Q34" s="140"/>
      <c r="R34" s="141"/>
      <c r="S34" s="141"/>
      <c r="T34" s="141"/>
      <c r="U34" s="141"/>
      <c r="V34" s="141"/>
      <c r="W34" s="141"/>
      <c r="X34" s="141"/>
      <c r="Y34" s="141"/>
      <c r="Z34" s="141"/>
      <c r="AA34" s="141"/>
      <c r="AB34" s="141"/>
      <c r="AC34" s="141"/>
      <c r="AD34" s="141"/>
      <c r="AE34" s="142"/>
      <c r="AF34" s="142"/>
      <c r="AG34" s="142"/>
      <c r="AI34" s="56" t="s">
        <v>297</v>
      </c>
      <c r="AJ34" s="54" t="s">
        <v>351</v>
      </c>
    </row>
    <row r="35" spans="2:36" ht="21.65" customHeight="1" x14ac:dyDescent="0.3">
      <c r="B35" s="138"/>
      <c r="C35" s="139"/>
      <c r="D35" s="139"/>
      <c r="E35" s="139"/>
      <c r="F35" s="139"/>
      <c r="G35" s="139"/>
      <c r="H35" s="139"/>
      <c r="I35" s="139"/>
      <c r="J35" s="139"/>
      <c r="K35" s="139"/>
      <c r="L35" s="139"/>
      <c r="M35" s="139"/>
      <c r="N35" s="139"/>
      <c r="O35" s="139"/>
      <c r="P35" s="139"/>
      <c r="Q35" s="140"/>
      <c r="R35" s="141"/>
      <c r="S35" s="141"/>
      <c r="T35" s="141"/>
      <c r="U35" s="141"/>
      <c r="V35" s="141"/>
      <c r="W35" s="141"/>
      <c r="X35" s="141"/>
      <c r="Y35" s="141"/>
      <c r="Z35" s="141"/>
      <c r="AA35" s="141"/>
      <c r="AB35" s="141"/>
      <c r="AC35" s="141"/>
      <c r="AD35" s="141"/>
      <c r="AE35" s="142"/>
      <c r="AF35" s="142"/>
      <c r="AG35" s="142"/>
      <c r="AI35" s="56" t="s">
        <v>299</v>
      </c>
      <c r="AJ35" s="54" t="s">
        <v>352</v>
      </c>
    </row>
    <row r="36" spans="2:36" ht="21.65" customHeight="1" x14ac:dyDescent="0.3">
      <c r="B36" s="138"/>
      <c r="C36" s="139"/>
      <c r="D36" s="139"/>
      <c r="E36" s="139"/>
      <c r="F36" s="139"/>
      <c r="G36" s="139"/>
      <c r="H36" s="139"/>
      <c r="I36" s="139"/>
      <c r="J36" s="139"/>
      <c r="K36" s="139"/>
      <c r="L36" s="139"/>
      <c r="M36" s="139"/>
      <c r="N36" s="139"/>
      <c r="O36" s="139"/>
      <c r="P36" s="139"/>
      <c r="Q36" s="140"/>
      <c r="R36" s="141"/>
      <c r="S36" s="141"/>
      <c r="T36" s="141"/>
      <c r="U36" s="141"/>
      <c r="V36" s="141"/>
      <c r="W36" s="141"/>
      <c r="X36" s="141"/>
      <c r="Y36" s="141"/>
      <c r="Z36" s="141"/>
      <c r="AA36" s="141"/>
      <c r="AB36" s="141"/>
      <c r="AC36" s="141"/>
      <c r="AD36" s="141"/>
      <c r="AE36" s="142"/>
      <c r="AF36" s="142"/>
      <c r="AG36" s="142"/>
      <c r="AI36" s="56" t="s">
        <v>348</v>
      </c>
      <c r="AJ36" s="54" t="s">
        <v>353</v>
      </c>
    </row>
    <row r="37" spans="2:36" ht="21.65" customHeight="1" x14ac:dyDescent="0.3">
      <c r="B37" s="138"/>
      <c r="C37" s="139"/>
      <c r="D37" s="139"/>
      <c r="E37" s="139"/>
      <c r="F37" s="139"/>
      <c r="G37" s="139"/>
      <c r="H37" s="139"/>
      <c r="I37" s="139"/>
      <c r="J37" s="139"/>
      <c r="K37" s="139"/>
      <c r="L37" s="139"/>
      <c r="M37" s="139"/>
      <c r="N37" s="139"/>
      <c r="O37" s="139"/>
      <c r="P37" s="139"/>
      <c r="Q37" s="140"/>
      <c r="R37" s="141"/>
      <c r="S37" s="141"/>
      <c r="T37" s="141"/>
      <c r="U37" s="141"/>
      <c r="V37" s="141"/>
      <c r="W37" s="141"/>
      <c r="X37" s="141"/>
      <c r="Y37" s="141"/>
      <c r="Z37" s="141"/>
      <c r="AA37" s="141"/>
      <c r="AB37" s="141"/>
      <c r="AC37" s="141"/>
      <c r="AD37" s="141"/>
      <c r="AE37" s="142"/>
      <c r="AF37" s="142"/>
      <c r="AG37" s="142"/>
    </row>
    <row r="38" spans="2:36" ht="21.65" customHeight="1" x14ac:dyDescent="0.3">
      <c r="B38" s="138"/>
      <c r="C38" s="139"/>
      <c r="D38" s="139"/>
      <c r="E38" s="139"/>
      <c r="F38" s="139"/>
      <c r="G38" s="139"/>
      <c r="H38" s="139"/>
      <c r="I38" s="139"/>
      <c r="J38" s="139"/>
      <c r="K38" s="139"/>
      <c r="L38" s="139"/>
      <c r="M38" s="139"/>
      <c r="N38" s="139"/>
      <c r="O38" s="139"/>
      <c r="P38" s="139"/>
      <c r="Q38" s="140"/>
      <c r="R38" s="141"/>
      <c r="S38" s="141"/>
      <c r="T38" s="141"/>
      <c r="U38" s="141"/>
      <c r="V38" s="141"/>
      <c r="W38" s="141"/>
      <c r="X38" s="141"/>
      <c r="Y38" s="141"/>
      <c r="Z38" s="141"/>
      <c r="AA38" s="141"/>
      <c r="AB38" s="141"/>
      <c r="AC38" s="141"/>
      <c r="AD38" s="141"/>
      <c r="AE38" s="142"/>
      <c r="AF38" s="142"/>
      <c r="AG38" s="142"/>
      <c r="AI38" s="56" t="s">
        <v>354</v>
      </c>
      <c r="AJ38" s="54" t="s">
        <v>269</v>
      </c>
    </row>
    <row r="39" spans="2:36" ht="21.65" customHeight="1" x14ac:dyDescent="0.3">
      <c r="B39" s="138"/>
      <c r="C39" s="139"/>
      <c r="D39" s="139"/>
      <c r="E39" s="139"/>
      <c r="F39" s="139"/>
      <c r="G39" s="139"/>
      <c r="H39" s="139"/>
      <c r="I39" s="139"/>
      <c r="J39" s="139"/>
      <c r="K39" s="139"/>
      <c r="L39" s="139"/>
      <c r="M39" s="139"/>
      <c r="N39" s="139"/>
      <c r="O39" s="139"/>
      <c r="P39" s="139"/>
      <c r="Q39" s="140"/>
      <c r="R39" s="141"/>
      <c r="S39" s="141"/>
      <c r="T39" s="141"/>
      <c r="U39" s="141"/>
      <c r="V39" s="141"/>
      <c r="W39" s="141"/>
      <c r="X39" s="141"/>
      <c r="Y39" s="141"/>
      <c r="Z39" s="141"/>
      <c r="AA39" s="141"/>
      <c r="AB39" s="141"/>
      <c r="AC39" s="141"/>
      <c r="AD39" s="141"/>
      <c r="AE39" s="142"/>
      <c r="AF39" s="142"/>
      <c r="AG39" s="142"/>
      <c r="AI39" s="56" t="s">
        <v>355</v>
      </c>
      <c r="AJ39" s="54" t="s">
        <v>279</v>
      </c>
    </row>
    <row r="40" spans="2:36" ht="21.65" customHeight="1" x14ac:dyDescent="0.3">
      <c r="B40" s="138"/>
      <c r="C40" s="139"/>
      <c r="D40" s="139"/>
      <c r="E40" s="139"/>
      <c r="F40" s="139"/>
      <c r="G40" s="139"/>
      <c r="H40" s="139"/>
      <c r="I40" s="139"/>
      <c r="J40" s="139"/>
      <c r="K40" s="139"/>
      <c r="L40" s="139"/>
      <c r="M40" s="139"/>
      <c r="N40" s="139"/>
      <c r="O40" s="139"/>
      <c r="P40" s="139"/>
      <c r="Q40" s="140"/>
      <c r="R40" s="141"/>
      <c r="S40" s="141"/>
      <c r="T40" s="141"/>
      <c r="U40" s="141"/>
      <c r="V40" s="141"/>
      <c r="W40" s="141"/>
      <c r="X40" s="141"/>
      <c r="Y40" s="141"/>
      <c r="Z40" s="141"/>
      <c r="AA40" s="141"/>
      <c r="AB40" s="141"/>
      <c r="AC40" s="141"/>
      <c r="AD40" s="141"/>
      <c r="AE40" s="142"/>
      <c r="AF40" s="142"/>
      <c r="AG40" s="142"/>
      <c r="AI40" s="56" t="s">
        <v>356</v>
      </c>
      <c r="AJ40" s="54" t="s">
        <v>282</v>
      </c>
    </row>
    <row r="41" spans="2:36" ht="21.65" customHeight="1" x14ac:dyDescent="0.3">
      <c r="B41" s="138"/>
      <c r="C41" s="139"/>
      <c r="D41" s="139"/>
      <c r="E41" s="139"/>
      <c r="F41" s="139"/>
      <c r="G41" s="139"/>
      <c r="H41" s="139"/>
      <c r="I41" s="139"/>
      <c r="J41" s="139"/>
      <c r="K41" s="139"/>
      <c r="L41" s="139"/>
      <c r="M41" s="139"/>
      <c r="N41" s="139"/>
      <c r="O41" s="139"/>
      <c r="P41" s="139"/>
      <c r="Q41" s="140"/>
      <c r="R41" s="141"/>
      <c r="S41" s="141"/>
      <c r="T41" s="141"/>
      <c r="U41" s="141"/>
      <c r="V41" s="141"/>
      <c r="W41" s="141"/>
      <c r="X41" s="141"/>
      <c r="Y41" s="141"/>
      <c r="Z41" s="141"/>
      <c r="AA41" s="141"/>
      <c r="AB41" s="141"/>
      <c r="AC41" s="141"/>
      <c r="AD41" s="141"/>
      <c r="AE41" s="142"/>
      <c r="AF41" s="142"/>
      <c r="AG41" s="142"/>
      <c r="AI41" s="56" t="s">
        <v>357</v>
      </c>
      <c r="AJ41" s="54" t="s">
        <v>360</v>
      </c>
    </row>
    <row r="42" spans="2:36" ht="21.65" customHeight="1" x14ac:dyDescent="0.3">
      <c r="B42" s="129" t="s">
        <v>358</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1"/>
      <c r="AI42" s="56" t="s">
        <v>359</v>
      </c>
      <c r="AJ42" s="54" t="s">
        <v>363</v>
      </c>
    </row>
    <row r="43" spans="2:36" ht="21.65" customHeight="1" x14ac:dyDescent="0.3">
      <c r="B43" s="132" t="s">
        <v>361</v>
      </c>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4"/>
      <c r="AJ43" s="54"/>
    </row>
    <row r="44" spans="2:36" ht="21.65" customHeight="1" x14ac:dyDescent="0.3">
      <c r="B44" s="135" t="s">
        <v>83</v>
      </c>
      <c r="C44" s="135"/>
      <c r="D44" s="135"/>
      <c r="E44" s="135"/>
      <c r="F44" s="135"/>
      <c r="G44" s="135"/>
      <c r="H44" s="136" t="s">
        <v>355</v>
      </c>
      <c r="I44" s="136"/>
      <c r="J44" s="136"/>
      <c r="K44" s="136"/>
      <c r="L44" s="136"/>
      <c r="M44" s="136"/>
      <c r="N44" s="136"/>
      <c r="O44" s="136"/>
      <c r="P44" s="136"/>
      <c r="Q44" s="136"/>
      <c r="R44" s="136"/>
      <c r="S44" s="136"/>
      <c r="T44" s="136"/>
      <c r="U44" s="136"/>
      <c r="V44" s="136"/>
      <c r="W44" s="136"/>
      <c r="X44" s="136"/>
      <c r="Y44" s="136"/>
      <c r="Z44" s="123"/>
      <c r="AA44" s="124"/>
      <c r="AB44" s="124"/>
      <c r="AC44" s="124"/>
      <c r="AD44" s="124"/>
      <c r="AE44" s="124"/>
      <c r="AF44" s="124"/>
      <c r="AG44" s="125"/>
    </row>
    <row r="45" spans="2:36" ht="21.65" customHeight="1" x14ac:dyDescent="0.3">
      <c r="B45" s="119" t="s">
        <v>84</v>
      </c>
      <c r="C45" s="119"/>
      <c r="D45" s="119"/>
      <c r="E45" s="119"/>
      <c r="F45" s="119"/>
      <c r="G45" s="119"/>
      <c r="H45" s="137" t="s">
        <v>356</v>
      </c>
      <c r="I45" s="137"/>
      <c r="J45" s="137"/>
      <c r="K45" s="137"/>
      <c r="L45" s="137"/>
      <c r="M45" s="137"/>
      <c r="N45" s="137"/>
      <c r="O45" s="137"/>
      <c r="P45" s="137"/>
      <c r="Q45" s="137"/>
      <c r="R45" s="137"/>
      <c r="S45" s="137"/>
      <c r="T45" s="137"/>
      <c r="U45" s="137"/>
      <c r="V45" s="137"/>
      <c r="W45" s="137"/>
      <c r="X45" s="137"/>
      <c r="Y45" s="137"/>
      <c r="Z45" s="123"/>
      <c r="AA45" s="124"/>
      <c r="AB45" s="124"/>
      <c r="AC45" s="124"/>
      <c r="AD45" s="124"/>
      <c r="AE45" s="124"/>
      <c r="AF45" s="124"/>
      <c r="AG45" s="125"/>
      <c r="AI45" s="56" t="s">
        <v>362</v>
      </c>
      <c r="AJ45" s="54" t="s">
        <v>294</v>
      </c>
    </row>
    <row r="46" spans="2:36" ht="21.65" customHeight="1" x14ac:dyDescent="0.3">
      <c r="B46" s="119" t="s">
        <v>365</v>
      </c>
      <c r="C46" s="119"/>
      <c r="D46" s="119"/>
      <c r="E46" s="119"/>
      <c r="F46" s="119"/>
      <c r="G46" s="119"/>
      <c r="H46" s="120" t="s">
        <v>357</v>
      </c>
      <c r="I46" s="121"/>
      <c r="J46" s="121"/>
      <c r="K46" s="121"/>
      <c r="L46" s="121"/>
      <c r="M46" s="121"/>
      <c r="N46" s="121"/>
      <c r="O46" s="121"/>
      <c r="P46" s="121"/>
      <c r="Q46" s="121"/>
      <c r="R46" s="121"/>
      <c r="S46" s="121"/>
      <c r="T46" s="121"/>
      <c r="U46" s="121"/>
      <c r="V46" s="121"/>
      <c r="W46" s="121"/>
      <c r="X46" s="121"/>
      <c r="Y46" s="122"/>
      <c r="Z46" s="123"/>
      <c r="AA46" s="124"/>
      <c r="AB46" s="124"/>
      <c r="AC46" s="124"/>
      <c r="AD46" s="124"/>
      <c r="AE46" s="124"/>
      <c r="AF46" s="124"/>
      <c r="AG46" s="125"/>
      <c r="AI46" s="56" t="s">
        <v>364</v>
      </c>
      <c r="AJ46" s="54" t="s">
        <v>296</v>
      </c>
    </row>
    <row r="47" spans="2:36" ht="21.65" customHeight="1" x14ac:dyDescent="0.3">
      <c r="B47" s="119" t="s">
        <v>367</v>
      </c>
      <c r="C47" s="119"/>
      <c r="D47" s="119"/>
      <c r="E47" s="119"/>
      <c r="F47" s="119"/>
      <c r="G47" s="119"/>
      <c r="H47" s="120" t="s">
        <v>359</v>
      </c>
      <c r="I47" s="121"/>
      <c r="J47" s="121"/>
      <c r="K47" s="121"/>
      <c r="L47" s="121"/>
      <c r="M47" s="121"/>
      <c r="N47" s="121"/>
      <c r="O47" s="121"/>
      <c r="P47" s="121"/>
      <c r="Q47" s="121"/>
      <c r="R47" s="121"/>
      <c r="S47" s="121"/>
      <c r="T47" s="121"/>
      <c r="U47" s="121"/>
      <c r="V47" s="121"/>
      <c r="W47" s="121"/>
      <c r="X47" s="121"/>
      <c r="Y47" s="122"/>
      <c r="Z47" s="126"/>
      <c r="AA47" s="127"/>
      <c r="AB47" s="127"/>
      <c r="AC47" s="127"/>
      <c r="AD47" s="127"/>
      <c r="AE47" s="127"/>
      <c r="AF47" s="127"/>
      <c r="AG47" s="128"/>
      <c r="AI47" s="56" t="s">
        <v>366</v>
      </c>
      <c r="AJ47" s="54" t="s">
        <v>298</v>
      </c>
    </row>
    <row r="48" spans="2:36" ht="21.65" customHeight="1" x14ac:dyDescent="0.3">
      <c r="B48" s="78"/>
      <c r="C48" s="78"/>
      <c r="D48" s="78"/>
      <c r="E48" s="78"/>
      <c r="F48" s="78"/>
      <c r="G48" s="78"/>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I48" s="56" t="s">
        <v>368</v>
      </c>
      <c r="AJ48" s="54" t="s">
        <v>292</v>
      </c>
    </row>
    <row r="49" spans="1:36" ht="21.65" customHeight="1" x14ac:dyDescent="0.3">
      <c r="B49" s="114" t="s">
        <v>264</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79"/>
      <c r="AE49" s="79"/>
      <c r="AF49" s="79"/>
      <c r="AG49" s="79"/>
      <c r="AI49" s="56" t="s">
        <v>369</v>
      </c>
      <c r="AJ49" s="57" t="s">
        <v>379</v>
      </c>
    </row>
    <row r="50" spans="1:36" ht="21.65" customHeight="1" x14ac:dyDescent="0.3">
      <c r="B50" s="100" t="s">
        <v>255</v>
      </c>
      <c r="C50" s="100"/>
      <c r="D50" s="100"/>
      <c r="E50" s="100"/>
      <c r="F50" s="100"/>
      <c r="G50" s="100"/>
      <c r="H50" s="101" t="s">
        <v>370</v>
      </c>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J50" s="57" t="s">
        <v>380</v>
      </c>
    </row>
    <row r="51" spans="1:36" ht="21.65" customHeight="1" x14ac:dyDescent="0.3">
      <c r="B51" s="100" t="s">
        <v>81</v>
      </c>
      <c r="C51" s="100"/>
      <c r="D51" s="100"/>
      <c r="E51" s="100"/>
      <c r="F51" s="100"/>
      <c r="G51" s="100"/>
      <c r="H51" s="115" t="s">
        <v>362</v>
      </c>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row>
    <row r="52" spans="1:36" ht="21.65" customHeight="1" x14ac:dyDescent="0.3">
      <c r="B52" s="100" t="s">
        <v>73</v>
      </c>
      <c r="C52" s="100"/>
      <c r="D52" s="100"/>
      <c r="E52" s="100"/>
      <c r="F52" s="100"/>
      <c r="G52" s="100"/>
      <c r="H52" s="116" t="s">
        <v>364</v>
      </c>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8"/>
    </row>
    <row r="53" spans="1:36" ht="21.65" customHeight="1" x14ac:dyDescent="0.3">
      <c r="B53" s="102" t="s">
        <v>60</v>
      </c>
      <c r="C53" s="103"/>
      <c r="D53" s="103"/>
      <c r="E53" s="103"/>
      <c r="F53" s="103"/>
      <c r="G53" s="104"/>
      <c r="H53" s="108" t="s">
        <v>366</v>
      </c>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row>
    <row r="54" spans="1:36" ht="21.65" customHeight="1" x14ac:dyDescent="0.3">
      <c r="B54" s="105"/>
      <c r="C54" s="106"/>
      <c r="D54" s="106"/>
      <c r="E54" s="106"/>
      <c r="F54" s="106"/>
      <c r="G54" s="107"/>
      <c r="H54" s="109" t="s">
        <v>371</v>
      </c>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1"/>
    </row>
    <row r="55" spans="1:36" ht="21.65" customHeight="1" x14ac:dyDescent="0.3">
      <c r="B55" s="112" t="s">
        <v>7</v>
      </c>
      <c r="C55" s="112"/>
      <c r="D55" s="112"/>
      <c r="E55" s="112"/>
      <c r="F55" s="112"/>
      <c r="G55" s="112"/>
      <c r="H55" s="113" t="s">
        <v>368</v>
      </c>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row>
    <row r="56" spans="1:36" ht="21.65" customHeight="1" x14ac:dyDescent="0.3">
      <c r="B56" s="112"/>
      <c r="C56" s="112"/>
      <c r="D56" s="112"/>
      <c r="E56" s="112"/>
      <c r="F56" s="112"/>
      <c r="G56" s="112"/>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row>
    <row r="57" spans="1:36" ht="21.65" customHeight="1" x14ac:dyDescent="0.3">
      <c r="B57" s="112"/>
      <c r="C57" s="112"/>
      <c r="D57" s="112"/>
      <c r="E57" s="112"/>
      <c r="F57" s="112"/>
      <c r="G57" s="112"/>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row>
    <row r="58" spans="1:36" ht="21.65" customHeight="1" x14ac:dyDescent="0.3">
      <c r="B58" s="100" t="s">
        <v>66</v>
      </c>
      <c r="C58" s="100"/>
      <c r="D58" s="100"/>
      <c r="E58" s="100"/>
      <c r="F58" s="100"/>
      <c r="G58" s="100"/>
      <c r="H58" s="101" t="s">
        <v>67</v>
      </c>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row>
    <row r="59" spans="1:36" ht="21.65" customHeight="1" x14ac:dyDescent="0.3">
      <c r="B59" s="80" t="s">
        <v>372</v>
      </c>
      <c r="AD59" s="67"/>
      <c r="AE59" s="67"/>
      <c r="AF59" s="67"/>
      <c r="AG59" s="67"/>
    </row>
    <row r="60" spans="1:36" ht="21.65" customHeight="1" x14ac:dyDescent="0.3">
      <c r="B60" s="62" t="s">
        <v>266</v>
      </c>
      <c r="C60" s="62" t="s">
        <v>373</v>
      </c>
      <c r="D60" s="61"/>
      <c r="E60" s="61"/>
      <c r="AD60" s="67"/>
      <c r="AE60" s="67"/>
      <c r="AF60" s="67"/>
      <c r="AG60" s="67"/>
    </row>
    <row r="61" spans="1:36" ht="21.65" customHeight="1" x14ac:dyDescent="0.3">
      <c r="B61" s="81" t="s">
        <v>267</v>
      </c>
      <c r="C61" s="62" t="s">
        <v>374</v>
      </c>
      <c r="D61" s="61"/>
      <c r="E61" s="61"/>
      <c r="AD61" s="67"/>
      <c r="AE61" s="67"/>
      <c r="AF61" s="67"/>
      <c r="AG61" s="67"/>
    </row>
    <row r="62" spans="1:36" ht="21.65" customHeight="1" x14ac:dyDescent="0.3">
      <c r="B62" s="81" t="s">
        <v>375</v>
      </c>
      <c r="C62" s="62"/>
      <c r="D62" s="61"/>
      <c r="E62" s="61"/>
      <c r="AD62" s="67"/>
      <c r="AE62" s="67"/>
      <c r="AF62" s="67"/>
      <c r="AG62" s="67"/>
    </row>
    <row r="63" spans="1:36" ht="21.65" customHeight="1" x14ac:dyDescent="0.3">
      <c r="A63" s="67"/>
      <c r="B63" s="58" t="s">
        <v>376</v>
      </c>
      <c r="C63" s="82"/>
      <c r="D63" s="61"/>
      <c r="E63" s="61"/>
      <c r="AD63" s="67"/>
      <c r="AE63" s="67"/>
      <c r="AF63" s="67"/>
      <c r="AG63" s="67"/>
    </row>
    <row r="64" spans="1:36" ht="21.65" customHeight="1" x14ac:dyDescent="0.3">
      <c r="A64" s="67"/>
      <c r="B64" s="62" t="s">
        <v>266</v>
      </c>
      <c r="C64" s="62" t="s">
        <v>377</v>
      </c>
      <c r="D64" s="82"/>
      <c r="E64" s="82"/>
      <c r="F64" s="61"/>
      <c r="AD64" s="67"/>
      <c r="AE64" s="67"/>
      <c r="AF64" s="67"/>
      <c r="AG64" s="67"/>
    </row>
    <row r="65" spans="1:33" ht="21.65" customHeight="1"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row>
    <row r="66" spans="1:33" ht="21.65" customHeight="1"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row>
    <row r="67" spans="1:33" ht="21.65" customHeight="1"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row>
    <row r="68" spans="1:33" ht="21.65" customHeight="1"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row>
    <row r="69" spans="1:33" ht="21.65" customHeight="1" x14ac:dyDescent="0.3">
      <c r="A69" s="67"/>
    </row>
    <row r="70" spans="1:33" ht="21.65" customHeight="1" x14ac:dyDescent="0.3">
      <c r="A70" s="67"/>
    </row>
    <row r="71" spans="1:33" ht="21.65" customHeight="1" x14ac:dyDescent="0.3">
      <c r="A71" s="83"/>
      <c r="B71" s="84"/>
      <c r="C71" s="84"/>
      <c r="D71" s="84"/>
      <c r="E71" s="84"/>
      <c r="F71" s="84"/>
      <c r="G71" s="84"/>
      <c r="H71" s="84"/>
      <c r="I71" s="84"/>
      <c r="J71" s="84"/>
      <c r="K71" s="84"/>
      <c r="L71" s="84"/>
      <c r="M71" s="84"/>
      <c r="N71" s="84"/>
      <c r="O71" s="57"/>
      <c r="P71" s="57"/>
    </row>
    <row r="72" spans="1:33" ht="21.65" customHeight="1" x14ac:dyDescent="0.3">
      <c r="A72" s="83"/>
      <c r="B72" s="84"/>
      <c r="C72" s="84"/>
      <c r="D72" s="84"/>
      <c r="E72" s="84"/>
      <c r="F72" s="84"/>
      <c r="G72" s="84"/>
      <c r="H72" s="84"/>
      <c r="I72" s="84"/>
      <c r="J72" s="85"/>
      <c r="K72" s="84"/>
      <c r="L72" s="84"/>
      <c r="M72" s="84"/>
      <c r="N72" s="84"/>
      <c r="O72" s="57"/>
      <c r="P72" s="57"/>
    </row>
    <row r="73" spans="1:33" ht="21.65" customHeight="1" x14ac:dyDescent="0.3">
      <c r="A73" s="86"/>
      <c r="B73" s="84"/>
      <c r="C73" s="84"/>
      <c r="D73" s="84"/>
      <c r="E73" s="84"/>
      <c r="F73" s="84"/>
      <c r="G73" s="84"/>
      <c r="H73" s="84"/>
      <c r="I73" s="84"/>
      <c r="J73" s="85"/>
      <c r="K73" s="87"/>
      <c r="L73" s="84"/>
      <c r="M73" s="84"/>
      <c r="N73" s="84"/>
      <c r="O73" s="57"/>
      <c r="P73" s="57"/>
    </row>
    <row r="74" spans="1:33" ht="21.65" customHeight="1" x14ac:dyDescent="0.3">
      <c r="B74" s="84"/>
      <c r="C74" s="84"/>
      <c r="D74" s="84"/>
      <c r="E74" s="84"/>
      <c r="F74" s="84"/>
      <c r="G74" s="84"/>
      <c r="H74" s="84"/>
      <c r="I74" s="84"/>
      <c r="J74" s="57"/>
      <c r="K74" s="84"/>
      <c r="L74" s="84"/>
      <c r="M74" s="84"/>
      <c r="N74" s="84"/>
      <c r="O74" s="57"/>
      <c r="P74" s="57"/>
    </row>
    <row r="75" spans="1:33" ht="21.65" customHeight="1" x14ac:dyDescent="0.3">
      <c r="A75" s="86"/>
      <c r="B75" s="84"/>
      <c r="C75" s="84"/>
      <c r="D75" s="84"/>
      <c r="E75" s="84"/>
      <c r="F75" s="84"/>
      <c r="G75" s="88"/>
      <c r="H75" s="84"/>
      <c r="I75" s="84"/>
      <c r="J75" s="57"/>
      <c r="K75" s="84"/>
      <c r="L75" s="84"/>
      <c r="M75" s="84"/>
      <c r="N75" s="57"/>
      <c r="O75" s="57"/>
      <c r="P75" s="57"/>
    </row>
    <row r="76" spans="1:33" ht="21.65" customHeight="1" x14ac:dyDescent="0.3">
      <c r="A76" s="86"/>
      <c r="B76" s="84"/>
      <c r="C76" s="84"/>
      <c r="D76" s="84"/>
      <c r="E76" s="84"/>
      <c r="F76" s="84"/>
      <c r="G76" s="84"/>
      <c r="H76" s="84"/>
      <c r="I76" s="84"/>
      <c r="J76" s="88"/>
      <c r="K76" s="84"/>
      <c r="L76" s="84"/>
      <c r="M76" s="57"/>
      <c r="N76" s="57"/>
      <c r="O76" s="57"/>
      <c r="P76" s="57"/>
    </row>
    <row r="77" spans="1:33" ht="21.65" customHeight="1" x14ac:dyDescent="0.3">
      <c r="A77" s="86"/>
      <c r="B77" s="84"/>
      <c r="C77" s="84"/>
      <c r="D77" s="84"/>
      <c r="E77" s="84"/>
      <c r="F77" s="84"/>
      <c r="G77" s="84"/>
      <c r="H77" s="84"/>
      <c r="I77" s="84"/>
      <c r="J77" s="84"/>
      <c r="K77" s="84"/>
      <c r="L77" s="84"/>
      <c r="M77" s="57"/>
      <c r="N77" s="57"/>
      <c r="O77" s="57"/>
      <c r="P77" s="57"/>
    </row>
    <row r="78" spans="1:33" ht="21.65" customHeight="1" x14ac:dyDescent="0.3">
      <c r="A78" s="86"/>
      <c r="B78" s="84"/>
      <c r="C78" s="84"/>
      <c r="D78" s="84"/>
      <c r="E78" s="84"/>
      <c r="F78" s="84"/>
      <c r="G78" s="84"/>
      <c r="H78" s="84"/>
      <c r="I78" s="84"/>
      <c r="J78" s="84"/>
      <c r="K78" s="84"/>
      <c r="L78" s="84"/>
      <c r="M78" s="57"/>
      <c r="N78" s="57"/>
      <c r="O78" s="57"/>
      <c r="P78" s="57"/>
    </row>
    <row r="79" spans="1:33" ht="21.65" customHeight="1" x14ac:dyDescent="0.3">
      <c r="A79" s="86"/>
      <c r="B79" s="84"/>
      <c r="C79" s="84"/>
      <c r="D79" s="84"/>
      <c r="E79" s="84"/>
      <c r="F79" s="84"/>
      <c r="G79" s="84"/>
      <c r="H79" s="84"/>
      <c r="I79" s="84"/>
      <c r="J79" s="84"/>
      <c r="K79" s="84"/>
      <c r="L79" s="84"/>
      <c r="M79" s="57"/>
      <c r="N79" s="57"/>
      <c r="O79" s="57"/>
      <c r="P79" s="57"/>
    </row>
    <row r="80" spans="1:33" ht="21.65" customHeight="1" x14ac:dyDescent="0.3">
      <c r="A80" s="86"/>
      <c r="B80" s="84"/>
      <c r="C80" s="84"/>
      <c r="D80" s="84"/>
      <c r="E80" s="84"/>
      <c r="F80" s="84"/>
      <c r="G80" s="84"/>
      <c r="H80" s="84"/>
      <c r="I80" s="84"/>
      <c r="J80" s="84"/>
      <c r="K80" s="84"/>
      <c r="L80" s="84"/>
      <c r="M80" s="57"/>
      <c r="N80" s="57"/>
      <c r="O80" s="57"/>
      <c r="P80" s="57"/>
    </row>
    <row r="81" spans="1:16" ht="21.65" customHeight="1" x14ac:dyDescent="0.3">
      <c r="A81" s="86"/>
      <c r="B81" s="84"/>
      <c r="C81" s="84"/>
      <c r="D81" s="84"/>
      <c r="E81" s="84"/>
      <c r="F81" s="84"/>
      <c r="G81" s="84"/>
      <c r="H81" s="84"/>
      <c r="I81" s="84"/>
      <c r="J81" s="84"/>
      <c r="K81" s="84"/>
      <c r="L81" s="84"/>
      <c r="M81" s="57"/>
      <c r="N81" s="57"/>
      <c r="O81" s="57"/>
      <c r="P81" s="57"/>
    </row>
    <row r="82" spans="1:16" ht="21.65" customHeight="1" x14ac:dyDescent="0.3">
      <c r="A82" s="86"/>
      <c r="B82" s="84"/>
      <c r="C82" s="84"/>
      <c r="D82" s="84"/>
      <c r="E82" s="84"/>
      <c r="F82" s="84"/>
      <c r="G82" s="84"/>
      <c r="H82" s="84"/>
      <c r="I82" s="84"/>
      <c r="J82" s="84"/>
      <c r="K82" s="84"/>
      <c r="L82" s="84"/>
      <c r="M82" s="57"/>
      <c r="N82" s="57"/>
      <c r="O82" s="57"/>
      <c r="P82" s="57"/>
    </row>
    <row r="83" spans="1:16" ht="21.65" customHeight="1" x14ac:dyDescent="0.3">
      <c r="B83" s="84"/>
      <c r="C83" s="84"/>
      <c r="D83" s="84"/>
      <c r="E83" s="84"/>
      <c r="F83" s="84"/>
      <c r="G83" s="84"/>
      <c r="H83" s="84"/>
      <c r="I83" s="84"/>
      <c r="J83" s="84"/>
      <c r="K83" s="84"/>
      <c r="L83" s="84"/>
      <c r="M83" s="57"/>
      <c r="N83" s="57"/>
      <c r="O83" s="57"/>
      <c r="P83" s="57"/>
    </row>
    <row r="84" spans="1:16" ht="21.65" customHeight="1" x14ac:dyDescent="0.3">
      <c r="B84" s="84"/>
      <c r="C84" s="84"/>
      <c r="D84" s="84"/>
      <c r="E84" s="84"/>
      <c r="F84" s="84"/>
      <c r="G84" s="84"/>
      <c r="H84" s="84"/>
      <c r="I84" s="84"/>
      <c r="J84" s="84"/>
      <c r="K84" s="84"/>
      <c r="L84" s="84"/>
      <c r="M84" s="84"/>
      <c r="N84" s="57"/>
      <c r="O84" s="57"/>
      <c r="P84" s="57"/>
    </row>
    <row r="85" spans="1:16" ht="21.65" customHeight="1" x14ac:dyDescent="0.3">
      <c r="B85" s="84"/>
      <c r="C85" s="84"/>
      <c r="D85" s="84"/>
      <c r="E85" s="84"/>
      <c r="F85" s="84"/>
      <c r="G85" s="84"/>
      <c r="H85" s="84"/>
      <c r="I85" s="84"/>
      <c r="J85" s="84"/>
      <c r="K85" s="84"/>
      <c r="L85" s="84"/>
      <c r="M85" s="84"/>
      <c r="N85" s="57"/>
      <c r="O85" s="57"/>
      <c r="P85" s="57"/>
    </row>
    <row r="86" spans="1:16" ht="21.65" customHeight="1" x14ac:dyDescent="0.3">
      <c r="B86" s="84"/>
      <c r="C86" s="84"/>
      <c r="D86" s="84"/>
      <c r="E86" s="84"/>
      <c r="F86" s="84"/>
      <c r="G86" s="84"/>
      <c r="H86" s="84"/>
      <c r="I86" s="84"/>
      <c r="J86" s="84"/>
      <c r="K86" s="84"/>
      <c r="L86" s="84"/>
      <c r="M86" s="84"/>
      <c r="N86" s="57"/>
      <c r="O86" s="57"/>
      <c r="P86" s="57"/>
    </row>
    <row r="87" spans="1:16" ht="21.65" customHeight="1" x14ac:dyDescent="0.3">
      <c r="B87" s="84"/>
      <c r="C87" s="84"/>
      <c r="D87" s="84"/>
      <c r="E87" s="84"/>
      <c r="F87" s="84"/>
      <c r="G87" s="84"/>
      <c r="H87" s="84"/>
      <c r="I87" s="84"/>
      <c r="J87" s="84"/>
      <c r="K87" s="84"/>
      <c r="L87" s="84"/>
      <c r="M87" s="84"/>
      <c r="N87" s="57"/>
      <c r="O87" s="57"/>
      <c r="P87" s="57"/>
    </row>
    <row r="88" spans="1:16" ht="21.65" customHeight="1" x14ac:dyDescent="0.3">
      <c r="B88" s="84"/>
      <c r="C88" s="84"/>
      <c r="D88" s="84"/>
      <c r="E88" s="84"/>
      <c r="F88" s="84"/>
      <c r="G88" s="84"/>
      <c r="H88" s="84"/>
      <c r="I88" s="84"/>
      <c r="J88" s="84"/>
      <c r="K88" s="84"/>
      <c r="L88" s="84"/>
      <c r="M88" s="84"/>
      <c r="N88" s="57"/>
      <c r="O88" s="57"/>
      <c r="P88" s="57"/>
    </row>
    <row r="89" spans="1:16" ht="21.65" customHeight="1" x14ac:dyDescent="0.3">
      <c r="B89" s="84"/>
      <c r="C89" s="84"/>
      <c r="D89" s="84"/>
      <c r="E89" s="84"/>
      <c r="F89" s="84"/>
      <c r="G89" s="84"/>
      <c r="H89" s="84"/>
      <c r="I89" s="84"/>
      <c r="J89" s="84"/>
      <c r="K89" s="84"/>
      <c r="L89" s="84"/>
      <c r="M89" s="84"/>
      <c r="N89" s="57"/>
      <c r="O89" s="57"/>
      <c r="P89" s="57"/>
    </row>
    <row r="90" spans="1:16" ht="21.65" customHeight="1" x14ac:dyDescent="0.3">
      <c r="B90" s="84"/>
      <c r="C90" s="84"/>
      <c r="D90" s="84"/>
      <c r="E90" s="84"/>
      <c r="F90" s="84"/>
      <c r="G90" s="84"/>
      <c r="H90" s="84"/>
      <c r="I90" s="84"/>
      <c r="J90" s="84"/>
      <c r="K90" s="84"/>
      <c r="L90" s="84"/>
      <c r="M90" s="84"/>
      <c r="N90" s="57"/>
      <c r="O90" s="57"/>
      <c r="P90" s="57"/>
    </row>
    <row r="91" spans="1:16" ht="21.65" customHeight="1" x14ac:dyDescent="0.3">
      <c r="A91" s="86"/>
      <c r="B91" s="84"/>
      <c r="C91" s="84"/>
      <c r="D91" s="84"/>
      <c r="E91" s="84"/>
      <c r="F91" s="84"/>
      <c r="G91" s="84"/>
      <c r="H91" s="84"/>
      <c r="I91" s="84"/>
      <c r="J91" s="84"/>
      <c r="K91" s="84"/>
      <c r="L91" s="84"/>
      <c r="M91" s="84"/>
      <c r="N91" s="57"/>
      <c r="O91" s="57"/>
      <c r="P91" s="57"/>
    </row>
    <row r="92" spans="1:16" ht="21.65" customHeight="1" x14ac:dyDescent="0.3">
      <c r="B92" s="84"/>
      <c r="C92" s="84"/>
      <c r="D92" s="84"/>
      <c r="E92" s="84"/>
      <c r="F92" s="84"/>
      <c r="G92" s="84"/>
      <c r="H92" s="84"/>
      <c r="I92" s="84"/>
      <c r="J92" s="84"/>
      <c r="K92" s="84"/>
      <c r="L92" s="84"/>
      <c r="M92" s="84"/>
      <c r="N92" s="57"/>
      <c r="O92" s="57"/>
      <c r="P92" s="57"/>
    </row>
    <row r="93" spans="1:16" ht="21.65" customHeight="1" x14ac:dyDescent="0.3">
      <c r="B93" s="84"/>
      <c r="C93" s="84"/>
      <c r="D93" s="84"/>
      <c r="E93" s="84"/>
      <c r="F93" s="84"/>
      <c r="G93" s="84"/>
      <c r="H93" s="84"/>
      <c r="I93" s="84"/>
      <c r="J93" s="84"/>
      <c r="K93" s="84"/>
      <c r="L93" s="84"/>
      <c r="M93" s="84"/>
      <c r="N93" s="57"/>
      <c r="O93" s="57"/>
      <c r="P93" s="57"/>
    </row>
    <row r="94" spans="1:16" ht="21.65" customHeight="1" x14ac:dyDescent="0.3">
      <c r="B94" s="84"/>
      <c r="C94" s="84"/>
      <c r="D94" s="84"/>
      <c r="E94" s="84"/>
      <c r="F94" s="84"/>
      <c r="G94" s="84"/>
      <c r="H94" s="84"/>
      <c r="I94" s="84"/>
      <c r="J94" s="84"/>
      <c r="K94" s="84"/>
      <c r="L94" s="84"/>
      <c r="M94" s="84"/>
      <c r="N94" s="57"/>
      <c r="O94" s="57"/>
      <c r="P94" s="57"/>
    </row>
    <row r="95" spans="1:16" ht="21.65" customHeight="1" x14ac:dyDescent="0.3">
      <c r="B95" s="84"/>
      <c r="C95" s="84"/>
      <c r="D95" s="84"/>
      <c r="E95" s="84"/>
      <c r="F95" s="84"/>
      <c r="G95" s="84"/>
      <c r="H95" s="84"/>
      <c r="I95" s="84"/>
      <c r="J95" s="84"/>
      <c r="K95" s="84"/>
      <c r="L95" s="84"/>
      <c r="M95" s="84"/>
      <c r="N95" s="57"/>
      <c r="O95" s="57"/>
      <c r="P95" s="57"/>
    </row>
    <row r="96" spans="1:16" ht="21.65" customHeight="1" x14ac:dyDescent="0.3">
      <c r="B96" s="84"/>
      <c r="C96" s="84"/>
      <c r="D96" s="84"/>
      <c r="E96" s="84"/>
      <c r="F96" s="84"/>
      <c r="G96" s="84"/>
      <c r="H96" s="84"/>
      <c r="I96" s="84"/>
      <c r="J96" s="84"/>
      <c r="K96" s="84"/>
      <c r="L96" s="84"/>
      <c r="M96" s="84"/>
      <c r="N96" s="57"/>
      <c r="O96" s="57"/>
      <c r="P96" s="57"/>
    </row>
    <row r="97" spans="1:16" ht="21.65" customHeight="1" x14ac:dyDescent="0.3">
      <c r="B97" s="84"/>
      <c r="C97" s="84"/>
      <c r="D97" s="84"/>
      <c r="E97" s="84"/>
      <c r="F97" s="84"/>
      <c r="G97" s="84"/>
      <c r="H97" s="84"/>
      <c r="I97" s="84"/>
      <c r="J97" s="84"/>
      <c r="K97" s="84"/>
      <c r="L97" s="84"/>
      <c r="M97" s="84"/>
      <c r="N97" s="57"/>
      <c r="O97" s="57"/>
      <c r="P97" s="57"/>
    </row>
    <row r="98" spans="1:16" ht="21.65" customHeight="1" x14ac:dyDescent="0.3">
      <c r="B98" s="84"/>
      <c r="C98" s="84"/>
      <c r="D98" s="84"/>
      <c r="E98" s="84"/>
      <c r="F98" s="84"/>
      <c r="G98" s="84"/>
      <c r="H98" s="84"/>
      <c r="I98" s="84"/>
      <c r="J98" s="84"/>
      <c r="K98" s="84"/>
      <c r="L98" s="84"/>
      <c r="M98" s="84"/>
      <c r="N98" s="57"/>
      <c r="O98" s="57"/>
      <c r="P98" s="57"/>
    </row>
    <row r="99" spans="1:16" ht="21.65" customHeight="1" x14ac:dyDescent="0.3">
      <c r="B99" s="84"/>
      <c r="C99" s="84"/>
      <c r="D99" s="84"/>
      <c r="E99" s="84"/>
      <c r="F99" s="84"/>
      <c r="G99" s="84"/>
      <c r="H99" s="84"/>
      <c r="I99" s="84"/>
      <c r="J99" s="84"/>
      <c r="K99" s="84"/>
      <c r="L99" s="84"/>
      <c r="M99" s="84"/>
      <c r="N99" s="57"/>
      <c r="O99" s="57"/>
      <c r="P99" s="57"/>
    </row>
    <row r="100" spans="1:16" ht="21.65" customHeight="1" x14ac:dyDescent="0.3">
      <c r="A100" s="86"/>
      <c r="B100" s="84"/>
      <c r="C100" s="84"/>
      <c r="D100" s="84"/>
      <c r="E100" s="84"/>
      <c r="F100" s="84"/>
      <c r="G100" s="84"/>
      <c r="H100" s="84"/>
      <c r="I100" s="84"/>
      <c r="J100" s="84"/>
      <c r="K100" s="84"/>
      <c r="L100" s="84"/>
      <c r="M100" s="84"/>
      <c r="N100" s="57"/>
      <c r="O100" s="57"/>
      <c r="P100" s="57"/>
    </row>
    <row r="101" spans="1:16" ht="21.65" customHeight="1" x14ac:dyDescent="0.3">
      <c r="B101" s="84"/>
      <c r="C101" s="84"/>
      <c r="D101" s="84"/>
      <c r="E101" s="84"/>
      <c r="F101" s="84"/>
      <c r="G101" s="84"/>
      <c r="H101" s="84"/>
      <c r="I101" s="84"/>
      <c r="J101" s="84"/>
      <c r="K101" s="84"/>
      <c r="L101" s="84"/>
      <c r="M101" s="84"/>
      <c r="N101" s="57"/>
      <c r="O101" s="57"/>
      <c r="P101" s="57"/>
    </row>
    <row r="102" spans="1:16" ht="21.65" customHeight="1" x14ac:dyDescent="0.3">
      <c r="B102" s="84"/>
      <c r="C102" s="84"/>
      <c r="D102" s="84"/>
      <c r="E102" s="84"/>
      <c r="F102" s="84"/>
      <c r="G102" s="84"/>
      <c r="H102" s="84"/>
      <c r="I102" s="84"/>
      <c r="J102" s="84"/>
      <c r="K102" s="84"/>
      <c r="L102" s="84"/>
      <c r="M102" s="84"/>
      <c r="N102" s="57"/>
      <c r="O102" s="57"/>
      <c r="P102" s="57"/>
    </row>
    <row r="103" spans="1:16" ht="21.65" customHeight="1" x14ac:dyDescent="0.3">
      <c r="B103" s="84"/>
      <c r="C103" s="84"/>
      <c r="D103" s="84"/>
      <c r="E103" s="84"/>
      <c r="F103" s="84"/>
      <c r="G103" s="84"/>
      <c r="H103" s="84"/>
      <c r="I103" s="84"/>
      <c r="J103" s="84"/>
      <c r="K103" s="84"/>
      <c r="L103" s="84"/>
      <c r="M103" s="84"/>
      <c r="N103" s="57"/>
      <c r="O103" s="57"/>
      <c r="P103" s="57"/>
    </row>
    <row r="104" spans="1:16" ht="21.65" customHeight="1" x14ac:dyDescent="0.3">
      <c r="A104" s="86"/>
      <c r="B104" s="84"/>
      <c r="C104" s="84"/>
      <c r="D104" s="84"/>
      <c r="E104" s="84"/>
      <c r="F104" s="84"/>
      <c r="G104" s="84"/>
      <c r="H104" s="84"/>
      <c r="I104" s="84"/>
      <c r="J104" s="84"/>
      <c r="K104" s="84"/>
      <c r="L104" s="84"/>
      <c r="M104" s="84"/>
      <c r="N104" s="57"/>
      <c r="O104" s="57"/>
      <c r="P104" s="57"/>
    </row>
    <row r="105" spans="1:16" ht="21.65" customHeight="1" x14ac:dyDescent="0.3">
      <c r="B105" s="84"/>
      <c r="C105" s="84"/>
      <c r="D105" s="84"/>
      <c r="E105" s="84"/>
      <c r="F105" s="84"/>
      <c r="G105" s="84"/>
      <c r="H105" s="84"/>
      <c r="I105" s="84"/>
      <c r="J105" s="84"/>
      <c r="K105" s="84"/>
      <c r="L105" s="84"/>
      <c r="M105" s="84"/>
      <c r="N105" s="57"/>
      <c r="O105" s="57"/>
      <c r="P105" s="57"/>
    </row>
    <row r="106" spans="1:16" ht="21.65" customHeight="1" x14ac:dyDescent="0.3">
      <c r="B106" s="84"/>
      <c r="C106" s="84"/>
      <c r="D106" s="84"/>
      <c r="E106" s="84"/>
      <c r="F106" s="84"/>
      <c r="G106" s="84"/>
      <c r="H106" s="84"/>
      <c r="I106" s="84"/>
      <c r="J106" s="84"/>
      <c r="K106" s="84"/>
      <c r="L106" s="84"/>
      <c r="M106" s="84"/>
      <c r="N106" s="57"/>
      <c r="O106" s="57"/>
      <c r="P106" s="57"/>
    </row>
    <row r="107" spans="1:16" ht="21.65" customHeight="1" x14ac:dyDescent="0.3">
      <c r="B107" s="84"/>
      <c r="C107" s="84"/>
      <c r="D107" s="84"/>
      <c r="E107" s="84"/>
      <c r="F107" s="84"/>
      <c r="G107" s="84"/>
      <c r="H107" s="84"/>
      <c r="I107" s="84"/>
      <c r="J107" s="84"/>
      <c r="K107" s="84"/>
      <c r="L107" s="84"/>
      <c r="M107" s="84"/>
      <c r="N107" s="57"/>
      <c r="O107" s="57"/>
      <c r="P107" s="57"/>
    </row>
    <row r="108" spans="1:16" ht="21.65" customHeight="1" x14ac:dyDescent="0.3">
      <c r="A108" s="86"/>
      <c r="B108" s="84"/>
      <c r="C108" s="84"/>
      <c r="D108" s="84"/>
      <c r="E108" s="84"/>
      <c r="F108" s="84"/>
      <c r="G108" s="84"/>
      <c r="H108" s="84"/>
      <c r="I108" s="84"/>
      <c r="J108" s="84"/>
      <c r="K108" s="84"/>
      <c r="L108" s="84"/>
      <c r="M108" s="84"/>
      <c r="N108" s="57"/>
      <c r="O108" s="57"/>
      <c r="P108" s="57"/>
    </row>
    <row r="109" spans="1:16" ht="21.65" customHeight="1" x14ac:dyDescent="0.3">
      <c r="B109" s="84"/>
      <c r="C109" s="84"/>
      <c r="D109" s="84"/>
      <c r="E109" s="84"/>
      <c r="F109" s="84"/>
      <c r="G109" s="84"/>
      <c r="H109" s="84"/>
      <c r="I109" s="84"/>
      <c r="J109" s="84"/>
      <c r="K109" s="84"/>
      <c r="L109" s="84"/>
      <c r="M109" s="84"/>
      <c r="N109" s="57"/>
      <c r="O109" s="57"/>
      <c r="P109" s="57"/>
    </row>
    <row r="110" spans="1:16" ht="21.65" customHeight="1" x14ac:dyDescent="0.3">
      <c r="B110" s="84"/>
      <c r="C110" s="84"/>
      <c r="D110" s="84"/>
      <c r="E110" s="84"/>
      <c r="F110" s="84"/>
      <c r="G110" s="84"/>
      <c r="H110" s="84"/>
      <c r="I110" s="84"/>
      <c r="J110" s="84"/>
      <c r="K110" s="84"/>
      <c r="L110" s="84"/>
      <c r="M110" s="84"/>
      <c r="N110" s="57"/>
      <c r="O110" s="57"/>
      <c r="P110" s="57"/>
    </row>
    <row r="111" spans="1:16" ht="21.65" customHeight="1" x14ac:dyDescent="0.3">
      <c r="B111" s="84"/>
      <c r="C111" s="84"/>
      <c r="D111" s="84"/>
      <c r="E111" s="84"/>
      <c r="F111" s="84"/>
      <c r="G111" s="84"/>
      <c r="H111" s="84"/>
      <c r="I111" s="84"/>
      <c r="J111" s="84"/>
      <c r="K111" s="84"/>
      <c r="L111" s="84"/>
      <c r="M111" s="84"/>
      <c r="N111" s="57"/>
      <c r="O111" s="57"/>
      <c r="P111" s="57"/>
    </row>
    <row r="112" spans="1:16" ht="21.65" customHeight="1" x14ac:dyDescent="0.3">
      <c r="A112" s="86"/>
      <c r="B112" s="84"/>
      <c r="C112" s="84"/>
      <c r="D112" s="84"/>
      <c r="E112" s="84"/>
      <c r="F112" s="84"/>
      <c r="G112" s="84"/>
      <c r="H112" s="84"/>
      <c r="I112" s="84"/>
      <c r="J112" s="84"/>
      <c r="K112" s="84"/>
      <c r="L112" s="84"/>
      <c r="M112" s="84"/>
      <c r="N112" s="57"/>
      <c r="O112" s="57"/>
      <c r="P112" s="57"/>
    </row>
    <row r="113" spans="1:1" ht="21.65" customHeight="1" x14ac:dyDescent="0.3">
      <c r="A113" s="86"/>
    </row>
    <row r="114" spans="1:1" ht="21.65" customHeight="1" x14ac:dyDescent="0.3">
      <c r="A114" s="86"/>
    </row>
    <row r="115" spans="1:1" ht="21.65" customHeight="1" x14ac:dyDescent="0.3">
      <c r="A115" s="86"/>
    </row>
    <row r="116" spans="1:1" ht="21.65" customHeight="1" x14ac:dyDescent="0.3">
      <c r="A116" s="86"/>
    </row>
    <row r="118" spans="1:1" ht="21.65" customHeight="1" x14ac:dyDescent="0.3">
      <c r="A118" s="86"/>
    </row>
    <row r="119" spans="1:1" ht="21.65" customHeight="1" x14ac:dyDescent="0.3">
      <c r="A119" s="86"/>
    </row>
    <row r="121" spans="1:1" ht="21.65" customHeight="1" x14ac:dyDescent="0.3">
      <c r="A121" s="86"/>
    </row>
    <row r="122" spans="1:1" ht="21.65" customHeight="1" x14ac:dyDescent="0.3">
      <c r="A122" s="86"/>
    </row>
    <row r="124" spans="1:1" ht="21.65" customHeight="1" x14ac:dyDescent="0.3">
      <c r="A124" s="86"/>
    </row>
    <row r="125" spans="1:1" ht="21.65" customHeight="1" x14ac:dyDescent="0.3">
      <c r="A125" s="86"/>
    </row>
    <row r="127" spans="1:1" ht="21.65" customHeight="1" x14ac:dyDescent="0.3">
      <c r="A127" s="86"/>
    </row>
    <row r="128" spans="1:1" ht="21.65" customHeight="1" x14ac:dyDescent="0.3">
      <c r="A128" s="86"/>
    </row>
    <row r="130" spans="1:1" ht="21.65" customHeight="1" x14ac:dyDescent="0.3">
      <c r="A130" s="86"/>
    </row>
  </sheetData>
  <sheetProtection algorithmName="SHA-512" hashValue="dKBnl6A5fov+VAXK+p9OsViAQ1AtN6NTz3102N6Qrmkj/TOKjfGxKJKvsuY2FVS7OHPmqxTFsdajTRRqe4/cMA==" saltValue="rgFRFY9t7fxkN6NeZYvFxg==" spinCount="100000" sheet="1" objects="1" scenarios="1"/>
  <mergeCells count="135">
    <mergeCell ref="B1:D1"/>
    <mergeCell ref="B2:D2"/>
    <mergeCell ref="B5:AG5"/>
    <mergeCell ref="B7:I7"/>
    <mergeCell ref="T8:V8"/>
    <mergeCell ref="W8:AG8"/>
    <mergeCell ref="B17:G18"/>
    <mergeCell ref="H17:AG17"/>
    <mergeCell ref="H18:AG18"/>
    <mergeCell ref="B19:G20"/>
    <mergeCell ref="H19:AG19"/>
    <mergeCell ref="H20:AG20"/>
    <mergeCell ref="T9:V9"/>
    <mergeCell ref="W9:AG9"/>
    <mergeCell ref="T10:V10"/>
    <mergeCell ref="W10:AG10"/>
    <mergeCell ref="B12:AG14"/>
    <mergeCell ref="B16:G16"/>
    <mergeCell ref="H16:J16"/>
    <mergeCell ref="L16:M16"/>
    <mergeCell ref="O16:P16"/>
    <mergeCell ref="R16:AG16"/>
    <mergeCell ref="B21:G21"/>
    <mergeCell ref="H21:AG21"/>
    <mergeCell ref="B22:G22"/>
    <mergeCell ref="I22:K22"/>
    <mergeCell ref="L22:AG22"/>
    <mergeCell ref="B23:G23"/>
    <mergeCell ref="H23:K23"/>
    <mergeCell ref="L23:O23"/>
    <mergeCell ref="P23:S23"/>
    <mergeCell ref="T23:Z23"/>
    <mergeCell ref="B27:G27"/>
    <mergeCell ref="H27:AG27"/>
    <mergeCell ref="B28:G28"/>
    <mergeCell ref="H28:AG28"/>
    <mergeCell ref="B29:G29"/>
    <mergeCell ref="H29:AG29"/>
    <mergeCell ref="AA23:AG23"/>
    <mergeCell ref="B24:G24"/>
    <mergeCell ref="H24:AG24"/>
    <mergeCell ref="B25:G25"/>
    <mergeCell ref="H25:AG25"/>
    <mergeCell ref="B26:G26"/>
    <mergeCell ref="H26:AG26"/>
    <mergeCell ref="B30:G30"/>
    <mergeCell ref="H30:J30"/>
    <mergeCell ref="L30:M30"/>
    <mergeCell ref="O30:P30"/>
    <mergeCell ref="R30:AG30"/>
    <mergeCell ref="B31:Q31"/>
    <mergeCell ref="R31:W31"/>
    <mergeCell ref="X31:AA31"/>
    <mergeCell ref="AB31:AD31"/>
    <mergeCell ref="AE31:AG31"/>
    <mergeCell ref="B32:Q32"/>
    <mergeCell ref="R32:W32"/>
    <mergeCell ref="X32:AA32"/>
    <mergeCell ref="AB32:AD32"/>
    <mergeCell ref="AE32:AG32"/>
    <mergeCell ref="B33:Q33"/>
    <mergeCell ref="R33:W33"/>
    <mergeCell ref="X33:AA33"/>
    <mergeCell ref="AB33:AD33"/>
    <mergeCell ref="AE33:AG33"/>
    <mergeCell ref="B34:Q34"/>
    <mergeCell ref="R34:W34"/>
    <mergeCell ref="X34:AA34"/>
    <mergeCell ref="AB34:AD34"/>
    <mergeCell ref="AE34:AG34"/>
    <mergeCell ref="B35:Q35"/>
    <mergeCell ref="R35:W35"/>
    <mergeCell ref="X35:AA35"/>
    <mergeCell ref="AB35:AD35"/>
    <mergeCell ref="AE35:AG35"/>
    <mergeCell ref="B36:Q36"/>
    <mergeCell ref="R36:W36"/>
    <mergeCell ref="X36:AA36"/>
    <mergeCell ref="AB36:AD36"/>
    <mergeCell ref="AE36:AG36"/>
    <mergeCell ref="B37:Q37"/>
    <mergeCell ref="R37:W37"/>
    <mergeCell ref="X37:AA37"/>
    <mergeCell ref="AB37:AD37"/>
    <mergeCell ref="AE37:AG37"/>
    <mergeCell ref="B38:Q38"/>
    <mergeCell ref="R38:W38"/>
    <mergeCell ref="X38:AA38"/>
    <mergeCell ref="AB38:AD38"/>
    <mergeCell ref="AE38:AG38"/>
    <mergeCell ref="B39:Q39"/>
    <mergeCell ref="R39:W39"/>
    <mergeCell ref="X39:AA39"/>
    <mergeCell ref="AB39:AD39"/>
    <mergeCell ref="AE39:AG39"/>
    <mergeCell ref="B42:AG42"/>
    <mergeCell ref="B43:AG43"/>
    <mergeCell ref="B44:G44"/>
    <mergeCell ref="H44:Y44"/>
    <mergeCell ref="Z44:AG44"/>
    <mergeCell ref="B45:G45"/>
    <mergeCell ref="H45:Y45"/>
    <mergeCell ref="Z45:AG45"/>
    <mergeCell ref="B40:Q40"/>
    <mergeCell ref="R40:W40"/>
    <mergeCell ref="X40:AA40"/>
    <mergeCell ref="AB40:AD40"/>
    <mergeCell ref="AE40:AG40"/>
    <mergeCell ref="B41:Q41"/>
    <mergeCell ref="R41:W41"/>
    <mergeCell ref="X41:AA41"/>
    <mergeCell ref="AB41:AD41"/>
    <mergeCell ref="AE41:AG41"/>
    <mergeCell ref="B49:AC49"/>
    <mergeCell ref="B50:G50"/>
    <mergeCell ref="H50:AG50"/>
    <mergeCell ref="B51:G51"/>
    <mergeCell ref="H51:AG51"/>
    <mergeCell ref="B52:G52"/>
    <mergeCell ref="H52:AG52"/>
    <mergeCell ref="B46:G46"/>
    <mergeCell ref="H46:Y46"/>
    <mergeCell ref="Z46:AG46"/>
    <mergeCell ref="B47:G47"/>
    <mergeCell ref="H47:Y47"/>
    <mergeCell ref="Z47:AG47"/>
    <mergeCell ref="B58:G58"/>
    <mergeCell ref="H58:AG58"/>
    <mergeCell ref="B53:G54"/>
    <mergeCell ref="H53:AG53"/>
    <mergeCell ref="H54:AG54"/>
    <mergeCell ref="B55:G57"/>
    <mergeCell ref="H55:AG55"/>
    <mergeCell ref="H56:AG56"/>
    <mergeCell ref="H57:AG57"/>
  </mergeCells>
  <phoneticPr fontId="1"/>
  <conditionalFormatting sqref="H51:AG52">
    <cfRule type="containsBlanks" dxfId="16" priority="1">
      <formula>LEN(TRIM(H51))=0</formula>
    </cfRule>
  </conditionalFormatting>
  <conditionalFormatting sqref="L22:AG22 H30:J30 L30:M30 O30:P30 B32:AG41">
    <cfRule type="containsBlanks" dxfId="15" priority="2">
      <formula>LEN(TRIM(B22))=0</formula>
    </cfRule>
  </conditionalFormatting>
  <conditionalFormatting sqref="W8:W10 H16:J16 L16:M16 O16:P16 H17:AG18 H21">
    <cfRule type="containsBlanks" dxfId="14" priority="3">
      <formula>LEN(TRIM(H8))=0</formula>
    </cfRule>
  </conditionalFormatting>
  <dataValidations count="8">
    <dataValidation imeMode="hiragana" allowBlank="1" showInputMessage="1" showErrorMessage="1" sqref="X31:AA41" xr:uid="{0D4AF8D5-145A-45AF-8BAB-EC7804B4DC66}"/>
    <dataValidation type="list" allowBlank="1" showInputMessage="1" showErrorMessage="1" sqref="B44:G44" xr:uid="{D5C5E82E-C931-41B4-8D10-E54A74B12620}">
      <formula1>"元請業者,請負業者,建設業者,受注者"</formula1>
    </dataValidation>
    <dataValidation type="list" allowBlank="1" showInputMessage="1" showErrorMessage="1" sqref="B21:G21" xr:uid="{D0143B8F-96E8-4316-AC5B-1DDC7907CB85}">
      <formula1>"工事名称,建物名称,現場名称"</formula1>
    </dataValidation>
    <dataValidation type="list" imeMode="hiragana" allowBlank="1" showInputMessage="1" showErrorMessage="1" sqref="L23:O23" xr:uid="{0A92528E-A103-423A-AB6A-8884A65909C9}">
      <formula1>"官,民"</formula1>
    </dataValidation>
    <dataValidation type="list" imeMode="hiragana" allowBlank="1" showInputMessage="1" showErrorMessage="1" sqref="M27:P29 M24:P25" xr:uid="{7F07E8E6-0EC9-4D3A-9A4E-9938DD2A8597}">
      <formula1>$BR$21:$BR$22</formula1>
    </dataValidation>
    <dataValidation type="list" imeMode="hiragana" allowBlank="1" showInputMessage="1" showErrorMessage="1" sqref="U24:AA25 U31:W41 U27:AA29" xr:uid="{3FE2E204-070D-4F42-A205-E938E4CFE0B3}"/>
    <dataValidation type="list" imeMode="hiragana" allowBlank="1" showInputMessage="1" showErrorMessage="1" sqref="T23:Z23" xr:uid="{3698725D-B4F6-4CCE-AFB2-36F6AE05FC56}">
      <formula1>"官民・集合住宅,官公庁,福祉施設,社寺,農・漁協,病院,商業ビル,サービス業,工場,個人邸,その他"</formula1>
    </dataValidation>
    <dataValidation type="list" allowBlank="1" showInputMessage="1" showErrorMessage="1" sqref="B22:G22" xr:uid="{FA6CB1F5-8E13-451E-81C1-0F44FDE2D1E8}">
      <formula1>"現場住所,所在地"</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1</xdr:col>
                    <xdr:colOff>31750</xdr:colOff>
                    <xdr:row>2</xdr:row>
                    <xdr:rowOff>190500</xdr:rowOff>
                  </from>
                  <to>
                    <xdr:col>2</xdr:col>
                    <xdr:colOff>107950</xdr:colOff>
                    <xdr:row>3</xdr:row>
                    <xdr:rowOff>177800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6</xdr:col>
                    <xdr:colOff>38100</xdr:colOff>
                    <xdr:row>2</xdr:row>
                    <xdr:rowOff>196850</xdr:rowOff>
                  </from>
                  <to>
                    <xdr:col>7</xdr:col>
                    <xdr:colOff>107950</xdr:colOff>
                    <xdr:row>3</xdr:row>
                    <xdr:rowOff>177800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7</xdr:col>
                    <xdr:colOff>6350</xdr:colOff>
                    <xdr:row>24</xdr:row>
                    <xdr:rowOff>25400</xdr:rowOff>
                  </from>
                  <to>
                    <xdr:col>12</xdr:col>
                    <xdr:colOff>44450</xdr:colOff>
                    <xdr:row>24</xdr:row>
                    <xdr:rowOff>260350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12</xdr:col>
                    <xdr:colOff>101600</xdr:colOff>
                    <xdr:row>24</xdr:row>
                    <xdr:rowOff>25400</xdr:rowOff>
                  </from>
                  <to>
                    <xdr:col>17</xdr:col>
                    <xdr:colOff>127000</xdr:colOff>
                    <xdr:row>24</xdr:row>
                    <xdr:rowOff>260350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16</xdr:col>
                    <xdr:colOff>25400</xdr:colOff>
                    <xdr:row>24</xdr:row>
                    <xdr:rowOff>25400</xdr:rowOff>
                  </from>
                  <to>
                    <xdr:col>21</xdr:col>
                    <xdr:colOff>63500</xdr:colOff>
                    <xdr:row>24</xdr:row>
                    <xdr:rowOff>260350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18</xdr:col>
                    <xdr:colOff>196850</xdr:colOff>
                    <xdr:row>24</xdr:row>
                    <xdr:rowOff>25400</xdr:rowOff>
                  </from>
                  <to>
                    <xdr:col>23</xdr:col>
                    <xdr:colOff>228600</xdr:colOff>
                    <xdr:row>24</xdr:row>
                    <xdr:rowOff>260350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23</xdr:col>
                    <xdr:colOff>101600</xdr:colOff>
                    <xdr:row>24</xdr:row>
                    <xdr:rowOff>25400</xdr:rowOff>
                  </from>
                  <to>
                    <xdr:col>28</xdr:col>
                    <xdr:colOff>127000</xdr:colOff>
                    <xdr:row>24</xdr:row>
                    <xdr:rowOff>260350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26</xdr:col>
                    <xdr:colOff>196850</xdr:colOff>
                    <xdr:row>24</xdr:row>
                    <xdr:rowOff>25400</xdr:rowOff>
                  </from>
                  <to>
                    <xdr:col>29</xdr:col>
                    <xdr:colOff>158750</xdr:colOff>
                    <xdr:row>24</xdr:row>
                    <xdr:rowOff>260350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7</xdr:col>
                    <xdr:colOff>6350</xdr:colOff>
                    <xdr:row>23</xdr:row>
                    <xdr:rowOff>25400</xdr:rowOff>
                  </from>
                  <to>
                    <xdr:col>10</xdr:col>
                    <xdr:colOff>196850</xdr:colOff>
                    <xdr:row>23</xdr:row>
                    <xdr:rowOff>260350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12</xdr:col>
                    <xdr:colOff>101600</xdr:colOff>
                    <xdr:row>23</xdr:row>
                    <xdr:rowOff>25400</xdr:rowOff>
                  </from>
                  <to>
                    <xdr:col>16</xdr:col>
                    <xdr:colOff>31750</xdr:colOff>
                    <xdr:row>23</xdr:row>
                    <xdr:rowOff>260350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7</xdr:col>
                    <xdr:colOff>6350</xdr:colOff>
                    <xdr:row>27</xdr:row>
                    <xdr:rowOff>31750</xdr:rowOff>
                  </from>
                  <to>
                    <xdr:col>9</xdr:col>
                    <xdr:colOff>228600</xdr:colOff>
                    <xdr:row>27</xdr:row>
                    <xdr:rowOff>260350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10</xdr:col>
                    <xdr:colOff>6350</xdr:colOff>
                    <xdr:row>27</xdr:row>
                    <xdr:rowOff>31750</xdr:rowOff>
                  </from>
                  <to>
                    <xdr:col>14</xdr:col>
                    <xdr:colOff>76200</xdr:colOff>
                    <xdr:row>27</xdr:row>
                    <xdr:rowOff>254000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7</xdr:col>
                    <xdr:colOff>6350</xdr:colOff>
                    <xdr:row>26</xdr:row>
                    <xdr:rowOff>12700</xdr:rowOff>
                  </from>
                  <to>
                    <xdr:col>12</xdr:col>
                    <xdr:colOff>12700</xdr:colOff>
                    <xdr:row>26</xdr:row>
                    <xdr:rowOff>260350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11</xdr:col>
                    <xdr:colOff>120650</xdr:colOff>
                    <xdr:row>26</xdr:row>
                    <xdr:rowOff>25400</xdr:rowOff>
                  </from>
                  <to>
                    <xdr:col>14</xdr:col>
                    <xdr:colOff>88900</xdr:colOff>
                    <xdr:row>26</xdr:row>
                    <xdr:rowOff>254000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14</xdr:col>
                    <xdr:colOff>88900</xdr:colOff>
                    <xdr:row>26</xdr:row>
                    <xdr:rowOff>25400</xdr:rowOff>
                  </from>
                  <to>
                    <xdr:col>19</xdr:col>
                    <xdr:colOff>101600</xdr:colOff>
                    <xdr:row>26</xdr:row>
                    <xdr:rowOff>260350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19</xdr:col>
                    <xdr:colOff>114300</xdr:colOff>
                    <xdr:row>26</xdr:row>
                    <xdr:rowOff>25400</xdr:rowOff>
                  </from>
                  <to>
                    <xdr:col>24</xdr:col>
                    <xdr:colOff>127000</xdr:colOff>
                    <xdr:row>26</xdr:row>
                    <xdr:rowOff>260350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22</xdr:col>
                    <xdr:colOff>114300</xdr:colOff>
                    <xdr:row>26</xdr:row>
                    <xdr:rowOff>25400</xdr:rowOff>
                  </from>
                  <to>
                    <xdr:col>26</xdr:col>
                    <xdr:colOff>152400</xdr:colOff>
                    <xdr:row>27</xdr:row>
                    <xdr:rowOff>6350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29</xdr:col>
                    <xdr:colOff>177800</xdr:colOff>
                    <xdr:row>26</xdr:row>
                    <xdr:rowOff>25400</xdr:rowOff>
                  </from>
                  <to>
                    <xdr:col>32</xdr:col>
                    <xdr:colOff>203200</xdr:colOff>
                    <xdr:row>27</xdr:row>
                    <xdr:rowOff>6350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16</xdr:col>
                    <xdr:colOff>196850</xdr:colOff>
                    <xdr:row>27</xdr:row>
                    <xdr:rowOff>50800</xdr:rowOff>
                  </from>
                  <to>
                    <xdr:col>19</xdr:col>
                    <xdr:colOff>234950</xdr:colOff>
                    <xdr:row>27</xdr:row>
                    <xdr:rowOff>260350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19</xdr:col>
                    <xdr:colOff>215900</xdr:colOff>
                    <xdr:row>26</xdr:row>
                    <xdr:rowOff>260350</xdr:rowOff>
                  </from>
                  <to>
                    <xdr:col>23</xdr:col>
                    <xdr:colOff>101600</xdr:colOff>
                    <xdr:row>27</xdr:row>
                    <xdr:rowOff>254000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23</xdr:col>
                    <xdr:colOff>114300</xdr:colOff>
                    <xdr:row>27</xdr:row>
                    <xdr:rowOff>25400</xdr:rowOff>
                  </from>
                  <to>
                    <xdr:col>27</xdr:col>
                    <xdr:colOff>44450</xdr:colOff>
                    <xdr:row>27</xdr:row>
                    <xdr:rowOff>260350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27</xdr:col>
                    <xdr:colOff>6350</xdr:colOff>
                    <xdr:row>27</xdr:row>
                    <xdr:rowOff>31750</xdr:rowOff>
                  </from>
                  <to>
                    <xdr:col>31</xdr:col>
                    <xdr:colOff>76200</xdr:colOff>
                    <xdr:row>27</xdr:row>
                    <xdr:rowOff>254000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26</xdr:col>
                    <xdr:colOff>38100</xdr:colOff>
                    <xdr:row>26</xdr:row>
                    <xdr:rowOff>25400</xdr:rowOff>
                  </from>
                  <to>
                    <xdr:col>30</xdr:col>
                    <xdr:colOff>76200</xdr:colOff>
                    <xdr:row>27</xdr:row>
                    <xdr:rowOff>6350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14</xdr:col>
                    <xdr:colOff>63500</xdr:colOff>
                    <xdr:row>27</xdr:row>
                    <xdr:rowOff>25400</xdr:rowOff>
                  </from>
                  <to>
                    <xdr:col>16</xdr:col>
                    <xdr:colOff>184150</xdr:colOff>
                    <xdr:row>27</xdr:row>
                    <xdr:rowOff>273050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5"/>
  <sheetViews>
    <sheetView showGridLines="0" showZeros="0" topLeftCell="A22" zoomScaleNormal="100" zoomScaleSheetLayoutView="100" workbookViewId="0"/>
  </sheetViews>
  <sheetFormatPr defaultColWidth="2.6640625" defaultRowHeight="19.25" customHeight="1" x14ac:dyDescent="0.3"/>
  <cols>
    <col min="1" max="1" width="3.08203125" style="9" bestFit="1" customWidth="1"/>
    <col min="2" max="19" width="2.6640625" style="9"/>
    <col min="20" max="20" width="2.9140625" style="9" bestFit="1" customWidth="1"/>
    <col min="21" max="30" width="2.6640625" style="9"/>
    <col min="31" max="31" width="2.6640625" style="48"/>
    <col min="32" max="16384" width="2.6640625" style="9"/>
  </cols>
  <sheetData>
    <row r="1" spans="1:32" s="1" customFormat="1" ht="19.25" customHeight="1" x14ac:dyDescent="0.3">
      <c r="B1" s="185"/>
      <c r="C1" s="185"/>
      <c r="D1" s="185"/>
      <c r="E1" s="296" t="s">
        <v>260</v>
      </c>
      <c r="F1" s="296"/>
      <c r="G1" s="296"/>
      <c r="H1" s="296"/>
      <c r="I1" s="296"/>
      <c r="J1" s="296"/>
      <c r="K1" s="296"/>
      <c r="L1" s="296"/>
      <c r="M1" s="296"/>
      <c r="N1" s="296"/>
      <c r="O1" s="296"/>
      <c r="P1" s="296"/>
      <c r="Q1" s="296"/>
      <c r="R1" s="296"/>
      <c r="S1" s="296"/>
      <c r="T1" s="296"/>
      <c r="U1" s="296"/>
      <c r="V1" s="296"/>
      <c r="W1" s="296"/>
      <c r="X1" s="296"/>
      <c r="Y1" s="296"/>
      <c r="Z1" s="296"/>
      <c r="AA1" s="296"/>
      <c r="AB1" s="296"/>
      <c r="AC1" s="296"/>
      <c r="AD1" s="90"/>
      <c r="AE1" s="12"/>
    </row>
    <row r="2" spans="1:32" s="1" customFormat="1" ht="19.25" customHeight="1" x14ac:dyDescent="0.3">
      <c r="B2" s="295"/>
      <c r="C2" s="295"/>
      <c r="D2" s="295"/>
      <c r="E2" s="296" t="s">
        <v>259</v>
      </c>
      <c r="F2" s="296"/>
      <c r="G2" s="296"/>
      <c r="H2" s="296"/>
      <c r="I2" s="296"/>
      <c r="J2" s="296"/>
      <c r="K2" s="296"/>
      <c r="L2" s="296"/>
      <c r="M2" s="296"/>
      <c r="N2" s="296"/>
      <c r="O2" s="296"/>
      <c r="P2" s="296"/>
      <c r="Q2" s="296"/>
      <c r="R2" s="296"/>
      <c r="S2" s="296"/>
      <c r="T2" s="296"/>
      <c r="U2" s="296"/>
      <c r="V2" s="296"/>
      <c r="W2" s="296"/>
      <c r="X2" s="296"/>
      <c r="Y2" s="296"/>
      <c r="Z2" s="296"/>
      <c r="AA2" s="296"/>
      <c r="AB2" s="296"/>
      <c r="AC2" s="296"/>
      <c r="AE2" s="12"/>
    </row>
    <row r="3" spans="1:32" s="1" customFormat="1" ht="19.25" customHeight="1" x14ac:dyDescent="0.3">
      <c r="B3" s="91"/>
      <c r="C3" s="91"/>
      <c r="D3" s="91"/>
      <c r="E3" s="89"/>
      <c r="F3" s="89"/>
      <c r="G3" s="89"/>
      <c r="H3" s="89"/>
      <c r="I3" s="89"/>
      <c r="J3" s="89"/>
      <c r="K3" s="89"/>
      <c r="L3" s="89"/>
      <c r="M3" s="89"/>
      <c r="N3" s="89"/>
      <c r="O3" s="89"/>
      <c r="P3" s="89"/>
      <c r="Q3" s="89"/>
      <c r="R3" s="89"/>
      <c r="S3" s="89"/>
      <c r="T3" s="89"/>
      <c r="U3" s="89"/>
      <c r="V3" s="89"/>
      <c r="W3" s="89"/>
      <c r="X3" s="89"/>
      <c r="Y3" s="89"/>
      <c r="Z3" s="89"/>
      <c r="AA3" s="89"/>
      <c r="AB3" s="89"/>
      <c r="AC3" s="89"/>
      <c r="AE3" s="12"/>
    </row>
    <row r="4" spans="1:32" s="1" customFormat="1" ht="19.25" customHeight="1" thickBot="1" x14ac:dyDescent="0.35">
      <c r="A4" s="3"/>
      <c r="B4" s="4"/>
      <c r="C4" s="5" t="s">
        <v>58</v>
      </c>
      <c r="D4" s="4"/>
      <c r="E4" s="4"/>
      <c r="F4" s="4"/>
      <c r="G4" s="5" t="s">
        <v>59</v>
      </c>
      <c r="H4" s="4"/>
      <c r="I4" s="4"/>
      <c r="J4" s="4"/>
      <c r="K4" s="6" t="s">
        <v>62</v>
      </c>
      <c r="L4" s="4"/>
      <c r="M4" s="4"/>
      <c r="N4" s="4"/>
      <c r="O4" s="4"/>
      <c r="P4" s="4"/>
      <c r="Q4" s="4"/>
      <c r="R4" s="4"/>
      <c r="S4" s="4"/>
      <c r="T4" s="4"/>
      <c r="U4" s="4"/>
      <c r="V4" s="4"/>
      <c r="W4" s="6" t="s">
        <v>55</v>
      </c>
      <c r="X4" s="4"/>
      <c r="Y4" s="4"/>
      <c r="Z4" s="4"/>
      <c r="AA4" s="4"/>
      <c r="AB4" s="4"/>
      <c r="AC4" s="4"/>
      <c r="AE4" s="12"/>
    </row>
    <row r="5" spans="1:32" s="3" customFormat="1" ht="19.25" customHeight="1" thickTop="1" x14ac:dyDescent="0.3">
      <c r="AE5" s="47"/>
    </row>
    <row r="6" spans="1:32" s="1" customFormat="1" ht="19.25" customHeight="1" x14ac:dyDescent="0.3">
      <c r="Q6" s="229"/>
      <c r="R6" s="229"/>
      <c r="S6" s="229"/>
      <c r="T6" s="229"/>
      <c r="U6" s="229"/>
      <c r="V6" s="229"/>
      <c r="X6" s="229"/>
      <c r="Y6" s="229"/>
      <c r="Z6" s="7"/>
      <c r="AA6" s="229"/>
      <c r="AB6" s="229"/>
      <c r="AC6" s="7"/>
      <c r="AE6" s="12"/>
    </row>
    <row r="7" spans="1:32" s="1" customFormat="1" ht="19.25" customHeight="1" x14ac:dyDescent="0.3">
      <c r="AE7" s="12"/>
    </row>
    <row r="8" spans="1:32" ht="19.25" customHeight="1" x14ac:dyDescent="0.3">
      <c r="B8" s="230" t="s">
        <v>11</v>
      </c>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row>
    <row r="9" spans="1:32" s="1" customFormat="1" ht="19.25" customHeight="1" x14ac:dyDescent="0.3">
      <c r="AE9" s="12"/>
    </row>
    <row r="10" spans="1:32" s="1" customFormat="1" ht="19.25" customHeight="1" x14ac:dyDescent="0.3">
      <c r="B10" s="231" t="s">
        <v>17</v>
      </c>
      <c r="C10" s="231"/>
      <c r="D10" s="231"/>
      <c r="E10" s="231"/>
      <c r="F10" s="231"/>
      <c r="G10" s="231"/>
      <c r="H10" s="231"/>
      <c r="I10" s="231"/>
      <c r="J10" s="10" t="s">
        <v>12</v>
      </c>
      <c r="AE10" s="12"/>
    </row>
    <row r="11" spans="1:32" s="1" customFormat="1" ht="19.25" customHeight="1" x14ac:dyDescent="0.3">
      <c r="B11" s="234"/>
      <c r="C11" s="234"/>
      <c r="D11" s="234"/>
      <c r="E11" s="234"/>
      <c r="F11" s="234"/>
      <c r="G11" s="234"/>
      <c r="H11" s="234"/>
      <c r="I11" s="234"/>
      <c r="J11" s="11"/>
      <c r="AE11" s="12"/>
    </row>
    <row r="12" spans="1:32" s="1" customFormat="1" ht="19.25" customHeight="1" x14ac:dyDescent="0.3">
      <c r="N12" s="236" t="s">
        <v>14</v>
      </c>
      <c r="O12" s="236"/>
      <c r="P12" s="236"/>
      <c r="Q12" s="232" t="s">
        <v>8</v>
      </c>
      <c r="R12" s="232"/>
      <c r="S12" s="235" t="s">
        <v>266</v>
      </c>
      <c r="T12" s="235"/>
      <c r="U12" s="235"/>
      <c r="V12" s="235"/>
      <c r="W12" s="235"/>
      <c r="X12" s="235"/>
      <c r="Y12" s="235"/>
      <c r="Z12" s="235"/>
      <c r="AA12" s="235"/>
      <c r="AB12" s="235"/>
      <c r="AC12" s="235"/>
      <c r="AE12" s="12" t="s">
        <v>266</v>
      </c>
      <c r="AF12" s="1" t="s">
        <v>382</v>
      </c>
    </row>
    <row r="13" spans="1:32" s="1" customFormat="1" ht="19.25" customHeight="1" x14ac:dyDescent="0.3">
      <c r="N13" s="236"/>
      <c r="O13" s="236"/>
      <c r="P13" s="236"/>
      <c r="Q13" s="233" t="s">
        <v>13</v>
      </c>
      <c r="R13" s="233"/>
      <c r="S13" s="139" t="s">
        <v>266</v>
      </c>
      <c r="T13" s="139"/>
      <c r="U13" s="139"/>
      <c r="V13" s="139"/>
      <c r="W13" s="139"/>
      <c r="X13" s="139"/>
      <c r="Y13" s="139"/>
      <c r="Z13" s="139"/>
      <c r="AA13" s="139"/>
      <c r="AB13" s="139"/>
      <c r="AC13" s="139"/>
      <c r="AE13" s="12" t="s">
        <v>267</v>
      </c>
      <c r="AF13" s="1" t="s">
        <v>383</v>
      </c>
    </row>
    <row r="14" spans="1:32" s="1" customFormat="1" ht="19.25" customHeight="1" x14ac:dyDescent="0.3">
      <c r="AE14" s="12" t="s">
        <v>268</v>
      </c>
      <c r="AF14" s="1" t="s">
        <v>269</v>
      </c>
    </row>
    <row r="15" spans="1:32" s="1" customFormat="1" ht="19.25" customHeight="1" x14ac:dyDescent="0.3">
      <c r="B15" s="214" t="s">
        <v>261</v>
      </c>
      <c r="C15" s="215"/>
      <c r="D15" s="215"/>
      <c r="E15" s="215"/>
      <c r="F15" s="215"/>
      <c r="G15" s="216"/>
      <c r="H15" s="211" t="s">
        <v>267</v>
      </c>
      <c r="I15" s="212"/>
      <c r="J15" s="212"/>
      <c r="K15" s="212"/>
      <c r="L15" s="212"/>
      <c r="M15" s="212"/>
      <c r="N15" s="212"/>
      <c r="O15" s="212"/>
      <c r="P15" s="212"/>
      <c r="Q15" s="212"/>
      <c r="R15" s="212"/>
      <c r="S15" s="212"/>
      <c r="T15" s="212"/>
      <c r="U15" s="212"/>
      <c r="V15" s="212"/>
      <c r="W15" s="212"/>
      <c r="X15" s="212"/>
      <c r="Y15" s="212"/>
      <c r="Z15" s="212"/>
      <c r="AA15" s="212"/>
      <c r="AB15" s="212"/>
      <c r="AC15" s="213"/>
      <c r="AE15" s="12" t="s">
        <v>270</v>
      </c>
      <c r="AF15" s="1" t="s">
        <v>271</v>
      </c>
    </row>
    <row r="16" spans="1:32" s="1" customFormat="1" ht="19.25" customHeight="1" x14ac:dyDescent="0.3">
      <c r="B16" s="217"/>
      <c r="C16" s="218"/>
      <c r="D16" s="218"/>
      <c r="E16" s="218"/>
      <c r="F16" s="218"/>
      <c r="G16" s="219"/>
      <c r="H16" s="211" t="s">
        <v>267</v>
      </c>
      <c r="I16" s="212"/>
      <c r="J16" s="212"/>
      <c r="K16" s="212"/>
      <c r="L16" s="212"/>
      <c r="M16" s="212"/>
      <c r="N16" s="212"/>
      <c r="O16" s="212"/>
      <c r="P16" s="212"/>
      <c r="Q16" s="212"/>
      <c r="R16" s="212"/>
      <c r="S16" s="212"/>
      <c r="T16" s="212"/>
      <c r="U16" s="212"/>
      <c r="V16" s="212"/>
      <c r="W16" s="212"/>
      <c r="X16" s="212"/>
      <c r="Y16" s="212"/>
      <c r="Z16" s="212"/>
      <c r="AA16" s="212"/>
      <c r="AB16" s="212"/>
      <c r="AC16" s="213"/>
      <c r="AE16" s="12" t="s">
        <v>272</v>
      </c>
      <c r="AF16" s="1" t="s">
        <v>269</v>
      </c>
    </row>
    <row r="17" spans="1:32" s="1" customFormat="1" ht="19.25" customHeight="1" x14ac:dyDescent="0.3">
      <c r="B17" s="214"/>
      <c r="C17" s="215"/>
      <c r="D17" s="215"/>
      <c r="E17" s="215"/>
      <c r="F17" s="215"/>
      <c r="G17" s="216"/>
      <c r="H17" s="220" t="s">
        <v>262</v>
      </c>
      <c r="I17" s="221"/>
      <c r="J17" s="221"/>
      <c r="K17" s="221"/>
      <c r="L17" s="221"/>
      <c r="M17" s="221"/>
      <c r="N17" s="221"/>
      <c r="O17" s="221"/>
      <c r="P17" s="221"/>
      <c r="Q17" s="221"/>
      <c r="R17" s="221"/>
      <c r="S17" s="221"/>
      <c r="T17" s="221"/>
      <c r="U17" s="221"/>
      <c r="V17" s="221"/>
      <c r="W17" s="221"/>
      <c r="X17" s="221"/>
      <c r="Y17" s="221"/>
      <c r="Z17" s="221"/>
      <c r="AA17" s="221"/>
      <c r="AB17" s="221"/>
      <c r="AC17" s="222"/>
      <c r="AE17" s="12" t="s">
        <v>273</v>
      </c>
      <c r="AF17" s="1" t="s">
        <v>274</v>
      </c>
    </row>
    <row r="18" spans="1:32" s="1" customFormat="1" ht="19.25" customHeight="1" x14ac:dyDescent="0.3">
      <c r="B18" s="217"/>
      <c r="C18" s="218"/>
      <c r="D18" s="218"/>
      <c r="E18" s="218"/>
      <c r="F18" s="218"/>
      <c r="G18" s="219"/>
      <c r="H18" s="223" t="s">
        <v>263</v>
      </c>
      <c r="I18" s="224"/>
      <c r="J18" s="224"/>
      <c r="K18" s="224"/>
      <c r="L18" s="224"/>
      <c r="M18" s="224"/>
      <c r="N18" s="224"/>
      <c r="O18" s="224"/>
      <c r="P18" s="224"/>
      <c r="Q18" s="224"/>
      <c r="R18" s="224"/>
      <c r="S18" s="224"/>
      <c r="T18" s="224"/>
      <c r="U18" s="224"/>
      <c r="V18" s="224"/>
      <c r="W18" s="224"/>
      <c r="X18" s="224"/>
      <c r="Y18" s="224"/>
      <c r="Z18" s="224"/>
      <c r="AA18" s="224"/>
      <c r="AB18" s="224"/>
      <c r="AC18" s="225"/>
      <c r="AE18" s="12" t="s">
        <v>275</v>
      </c>
      <c r="AF18" s="1" t="s">
        <v>276</v>
      </c>
    </row>
    <row r="19" spans="1:32" s="1" customFormat="1" ht="19.25" customHeight="1" x14ac:dyDescent="0.3">
      <c r="B19" s="208" t="s">
        <v>82</v>
      </c>
      <c r="C19" s="209"/>
      <c r="D19" s="209"/>
      <c r="E19" s="209"/>
      <c r="F19" s="209"/>
      <c r="G19" s="210"/>
      <c r="H19" s="211" t="s">
        <v>270</v>
      </c>
      <c r="I19" s="212"/>
      <c r="J19" s="212"/>
      <c r="K19" s="212"/>
      <c r="L19" s="212"/>
      <c r="M19" s="212"/>
      <c r="N19" s="212"/>
      <c r="O19" s="212"/>
      <c r="P19" s="212"/>
      <c r="Q19" s="212"/>
      <c r="R19" s="212"/>
      <c r="S19" s="212"/>
      <c r="T19" s="212"/>
      <c r="U19" s="212"/>
      <c r="V19" s="212"/>
      <c r="W19" s="212"/>
      <c r="X19" s="212"/>
      <c r="Y19" s="212"/>
      <c r="Z19" s="212"/>
      <c r="AA19" s="212"/>
      <c r="AB19" s="212"/>
      <c r="AC19" s="213"/>
      <c r="AE19" s="12" t="s">
        <v>277</v>
      </c>
      <c r="AF19" s="1" t="s">
        <v>269</v>
      </c>
    </row>
    <row r="20" spans="1:32" s="1" customFormat="1" ht="19.25" customHeight="1" x14ac:dyDescent="0.3">
      <c r="B20" s="297" t="s">
        <v>0</v>
      </c>
      <c r="C20" s="298"/>
      <c r="D20" s="298"/>
      <c r="E20" s="298"/>
      <c r="F20" s="298"/>
      <c r="G20" s="299"/>
      <c r="H20" s="13" t="s">
        <v>61</v>
      </c>
      <c r="I20" s="300" t="s">
        <v>273</v>
      </c>
      <c r="J20" s="300"/>
      <c r="K20" s="300"/>
      <c r="L20" s="301" t="s">
        <v>275</v>
      </c>
      <c r="M20" s="301"/>
      <c r="N20" s="301"/>
      <c r="O20" s="301"/>
      <c r="P20" s="301"/>
      <c r="Q20" s="301"/>
      <c r="R20" s="301"/>
      <c r="S20" s="301"/>
      <c r="T20" s="301"/>
      <c r="U20" s="301"/>
      <c r="V20" s="301"/>
      <c r="W20" s="301"/>
      <c r="X20" s="301"/>
      <c r="Y20" s="301"/>
      <c r="Z20" s="301"/>
      <c r="AA20" s="301"/>
      <c r="AB20" s="301"/>
      <c r="AC20" s="302"/>
      <c r="AE20" s="12" t="s">
        <v>278</v>
      </c>
      <c r="AF20" s="1" t="s">
        <v>279</v>
      </c>
    </row>
    <row r="21" spans="1:32" s="1" customFormat="1" ht="19.25" customHeight="1" x14ac:dyDescent="0.3">
      <c r="B21" s="208" t="s">
        <v>83</v>
      </c>
      <c r="C21" s="209" t="s">
        <v>1</v>
      </c>
      <c r="D21" s="209"/>
      <c r="E21" s="209"/>
      <c r="F21" s="209"/>
      <c r="G21" s="210"/>
      <c r="H21" s="211" t="s">
        <v>278</v>
      </c>
      <c r="I21" s="212"/>
      <c r="J21" s="212"/>
      <c r="K21" s="212"/>
      <c r="L21" s="212"/>
      <c r="M21" s="212"/>
      <c r="N21" s="212"/>
      <c r="O21" s="212"/>
      <c r="P21" s="212"/>
      <c r="Q21" s="212"/>
      <c r="R21" s="212"/>
      <c r="S21" s="212"/>
      <c r="T21" s="212"/>
      <c r="U21" s="212"/>
      <c r="V21" s="212"/>
      <c r="W21" s="212"/>
      <c r="X21" s="212"/>
      <c r="Y21" s="212"/>
      <c r="Z21" s="212"/>
      <c r="AA21" s="212"/>
      <c r="AB21" s="212"/>
      <c r="AC21" s="213"/>
      <c r="AE21" s="12"/>
    </row>
    <row r="22" spans="1:32" s="1" customFormat="1" ht="19.25" customHeight="1" x14ac:dyDescent="0.3">
      <c r="B22" s="205" t="s">
        <v>84</v>
      </c>
      <c r="C22" s="206" t="s">
        <v>2</v>
      </c>
      <c r="D22" s="206"/>
      <c r="E22" s="206"/>
      <c r="F22" s="206"/>
      <c r="G22" s="207"/>
      <c r="H22" s="211" t="s">
        <v>280</v>
      </c>
      <c r="I22" s="212"/>
      <c r="J22" s="212"/>
      <c r="K22" s="212"/>
      <c r="L22" s="212"/>
      <c r="M22" s="212"/>
      <c r="N22" s="212"/>
      <c r="O22" s="212"/>
      <c r="P22" s="212"/>
      <c r="Q22" s="212"/>
      <c r="R22" s="212"/>
      <c r="S22" s="212"/>
      <c r="T22" s="212"/>
      <c r="U22" s="212"/>
      <c r="V22" s="212"/>
      <c r="W22" s="212"/>
      <c r="X22" s="212"/>
      <c r="Y22" s="212"/>
      <c r="Z22" s="212"/>
      <c r="AA22" s="212"/>
      <c r="AB22" s="212"/>
      <c r="AC22" s="213"/>
      <c r="AE22" s="12" t="s">
        <v>280</v>
      </c>
      <c r="AF22" s="1" t="s">
        <v>282</v>
      </c>
    </row>
    <row r="23" spans="1:32" s="1" customFormat="1" ht="19.25" customHeight="1" x14ac:dyDescent="0.3">
      <c r="B23" s="205" t="s">
        <v>15</v>
      </c>
      <c r="C23" s="206" t="s">
        <v>0</v>
      </c>
      <c r="D23" s="206"/>
      <c r="E23" s="206"/>
      <c r="F23" s="206"/>
      <c r="G23" s="207"/>
      <c r="H23" s="203" t="s">
        <v>281</v>
      </c>
      <c r="I23" s="204"/>
      <c r="J23" s="204"/>
      <c r="K23" s="15" t="s">
        <v>10</v>
      </c>
      <c r="L23" s="49" t="s">
        <v>281</v>
      </c>
      <c r="M23" s="15" t="s">
        <v>63</v>
      </c>
      <c r="N23" s="49" t="s">
        <v>281</v>
      </c>
      <c r="O23" s="16" t="s">
        <v>9</v>
      </c>
      <c r="P23" s="201"/>
      <c r="Q23" s="201"/>
      <c r="R23" s="201"/>
      <c r="S23" s="201"/>
      <c r="T23" s="201"/>
      <c r="U23" s="201"/>
      <c r="V23" s="201"/>
      <c r="W23" s="201"/>
      <c r="X23" s="201"/>
      <c r="Y23" s="202"/>
      <c r="Z23" s="17" t="s">
        <v>71</v>
      </c>
      <c r="AA23" s="18"/>
      <c r="AB23" s="18"/>
      <c r="AC23" s="19"/>
      <c r="AE23" s="12" t="s">
        <v>281</v>
      </c>
      <c r="AF23" s="1" t="s">
        <v>284</v>
      </c>
    </row>
    <row r="24" spans="1:32" s="1" customFormat="1" ht="19.25" customHeight="1" x14ac:dyDescent="0.3">
      <c r="B24" s="205" t="s">
        <v>16</v>
      </c>
      <c r="C24" s="206" t="s">
        <v>1</v>
      </c>
      <c r="D24" s="206"/>
      <c r="E24" s="206"/>
      <c r="F24" s="206"/>
      <c r="G24" s="207"/>
      <c r="H24" s="242" t="s">
        <v>384</v>
      </c>
      <c r="I24" s="243"/>
      <c r="J24" s="243"/>
      <c r="K24" s="243"/>
      <c r="L24" s="243"/>
      <c r="M24" s="243"/>
      <c r="N24" s="243"/>
      <c r="O24" s="243"/>
      <c r="P24" s="243"/>
      <c r="Q24" s="243"/>
      <c r="R24" s="243"/>
      <c r="S24" s="243"/>
      <c r="T24" s="243"/>
      <c r="U24" s="243"/>
      <c r="V24" s="243"/>
      <c r="W24" s="243"/>
      <c r="X24" s="243"/>
      <c r="Y24" s="244"/>
      <c r="Z24" s="17" t="s">
        <v>71</v>
      </c>
      <c r="AA24" s="18"/>
      <c r="AB24" s="18"/>
      <c r="AC24" s="19"/>
      <c r="AE24" s="12" t="s">
        <v>283</v>
      </c>
      <c r="AF24" s="1" t="s">
        <v>286</v>
      </c>
    </row>
    <row r="25" spans="1:32" s="1" customFormat="1" ht="19.25" customHeight="1" x14ac:dyDescent="0.3">
      <c r="B25" s="20"/>
      <c r="C25" s="21"/>
      <c r="D25" s="22"/>
      <c r="E25" s="22"/>
      <c r="F25" s="22"/>
      <c r="G25" s="22"/>
      <c r="AE25" s="12"/>
    </row>
    <row r="26" spans="1:32" s="1" customFormat="1" ht="19.25" customHeight="1" x14ac:dyDescent="0.3">
      <c r="B26" s="303" t="s">
        <v>253</v>
      </c>
      <c r="C26" s="303"/>
      <c r="D26" s="303"/>
      <c r="E26" s="303"/>
      <c r="F26" s="303"/>
      <c r="G26" s="303"/>
      <c r="H26" s="303"/>
      <c r="I26" s="303"/>
      <c r="J26" s="303"/>
      <c r="K26" s="303"/>
      <c r="L26" s="303"/>
      <c r="M26" s="303"/>
      <c r="N26" s="303"/>
      <c r="O26" s="303"/>
      <c r="P26" s="24" t="s">
        <v>72</v>
      </c>
    </row>
    <row r="27" spans="1:32" s="1" customFormat="1" ht="19.25" customHeight="1" x14ac:dyDescent="0.3">
      <c r="A27" s="2">
        <f>'商品一覧(入力方法②)'!B4</f>
        <v>14</v>
      </c>
      <c r="B27" s="228" t="s">
        <v>3</v>
      </c>
      <c r="C27" s="226"/>
      <c r="D27" s="226"/>
      <c r="E27" s="227"/>
      <c r="F27" s="228" t="s">
        <v>4</v>
      </c>
      <c r="G27" s="226"/>
      <c r="H27" s="226"/>
      <c r="I27" s="226"/>
      <c r="J27" s="226"/>
      <c r="K27" s="226"/>
      <c r="L27" s="226"/>
      <c r="M27" s="226"/>
      <c r="N27" s="226"/>
      <c r="O27" s="226"/>
      <c r="P27" s="227"/>
      <c r="Q27" s="228" t="s">
        <v>5</v>
      </c>
      <c r="R27" s="226"/>
      <c r="S27" s="226"/>
      <c r="T27" s="227"/>
      <c r="U27" s="226" t="s">
        <v>6</v>
      </c>
      <c r="V27" s="226"/>
      <c r="W27" s="226"/>
      <c r="X27" s="227"/>
      <c r="Y27" s="228" t="s">
        <v>7</v>
      </c>
      <c r="Z27" s="226"/>
      <c r="AA27" s="226"/>
      <c r="AB27" s="226"/>
      <c r="AC27" s="227"/>
      <c r="AE27" s="12" t="s">
        <v>285</v>
      </c>
      <c r="AF27" s="1" t="s">
        <v>378</v>
      </c>
    </row>
    <row r="28" spans="1:32" s="1" customFormat="1" ht="19.25" customHeight="1" x14ac:dyDescent="0.3">
      <c r="A28" s="27">
        <f>'商品一覧(入力方法②)'!B5</f>
        <v>23</v>
      </c>
      <c r="B28" s="245" t="s">
        <v>285</v>
      </c>
      <c r="C28" s="246"/>
      <c r="D28" s="246"/>
      <c r="E28" s="247"/>
      <c r="F28" s="245" t="s">
        <v>385</v>
      </c>
      <c r="G28" s="246"/>
      <c r="H28" s="246"/>
      <c r="I28" s="246"/>
      <c r="J28" s="246"/>
      <c r="K28" s="246"/>
      <c r="L28" s="246"/>
      <c r="M28" s="246"/>
      <c r="N28" s="246"/>
      <c r="O28" s="246"/>
      <c r="P28" s="247"/>
      <c r="Q28" s="246" t="s">
        <v>385</v>
      </c>
      <c r="R28" s="246"/>
      <c r="S28" s="246"/>
      <c r="T28" s="25" t="s">
        <v>285</v>
      </c>
      <c r="U28" s="237" t="s">
        <v>287</v>
      </c>
      <c r="V28" s="238"/>
      <c r="W28" s="238"/>
      <c r="X28" s="26"/>
      <c r="Y28" s="239" t="s">
        <v>289</v>
      </c>
      <c r="Z28" s="240"/>
      <c r="AA28" s="240"/>
      <c r="AB28" s="240"/>
      <c r="AC28" s="241"/>
      <c r="AE28" s="12"/>
      <c r="AF28" s="1" t="s">
        <v>288</v>
      </c>
    </row>
    <row r="29" spans="1:32" s="1" customFormat="1" ht="19.25" customHeight="1" x14ac:dyDescent="0.3">
      <c r="A29" s="27">
        <f>'商品一覧(入力方法②)'!B6</f>
        <v>24</v>
      </c>
      <c r="B29" s="192" t="str">
        <f>IFERROR(VLOOKUP(A27, '商品一覧(入力方法②)'!$I$4:$M$192, 2, FALSE), "")</f>
        <v>プライマー</v>
      </c>
      <c r="C29" s="193"/>
      <c r="D29" s="193"/>
      <c r="E29" s="194"/>
      <c r="F29" s="192" t="str">
        <f>IFERROR(VLOOKUP(A27, '商品一覧(入力方法②)'!$I$4:$M$192, 3, FALSE), "")</f>
        <v>HCプライマーEPO</v>
      </c>
      <c r="G29" s="193"/>
      <c r="H29" s="193"/>
      <c r="I29" s="193"/>
      <c r="J29" s="193"/>
      <c r="K29" s="193"/>
      <c r="L29" s="193"/>
      <c r="M29" s="193"/>
      <c r="N29" s="193"/>
      <c r="O29" s="193"/>
      <c r="P29" s="194"/>
      <c r="Q29" s="200" t="str">
        <f>IFERROR(VLOOKUP(A27, '商品一覧(入力方法②)'!$I$4:$M$192, 4, FALSE), "")</f>
        <v>16 kg／</v>
      </c>
      <c r="R29" s="200"/>
      <c r="S29" s="200"/>
      <c r="T29" s="25" t="str">
        <f>IFERROR(VLOOKUP(A27, '商品一覧(入力方法②)'!$I$4:$M$192, 5, FALSE), "")</f>
        <v>st</v>
      </c>
      <c r="U29" s="198"/>
      <c r="V29" s="199"/>
      <c r="W29" s="199"/>
      <c r="X29" s="26" t="str">
        <f t="shared" ref="X29:X42" si="0">T29</f>
        <v>st</v>
      </c>
      <c r="Y29" s="195"/>
      <c r="Z29" s="196"/>
      <c r="AA29" s="196"/>
      <c r="AB29" s="196"/>
      <c r="AC29" s="197"/>
      <c r="AE29" s="12" t="s">
        <v>287</v>
      </c>
      <c r="AF29" s="1" t="s">
        <v>290</v>
      </c>
    </row>
    <row r="30" spans="1:32" s="1" customFormat="1" ht="19.25" customHeight="1" x14ac:dyDescent="0.3">
      <c r="A30" s="27">
        <f>'商品一覧(入力方法②)'!B7</f>
        <v>66</v>
      </c>
      <c r="B30" s="192" t="str">
        <f>IFERROR(VLOOKUP(A28, '商品一覧(入力方法②)'!$I$4:$M$192, 2, FALSE), "")</f>
        <v>防水材</v>
      </c>
      <c r="C30" s="193"/>
      <c r="D30" s="193"/>
      <c r="E30" s="194"/>
      <c r="F30" s="192" t="str">
        <f>IFERROR(VLOOKUP(A28, '商品一覧(入力方法②)'!$I$4:$M$192, 3, FALSE), "")</f>
        <v>凄極膜</v>
      </c>
      <c r="G30" s="193"/>
      <c r="H30" s="193"/>
      <c r="I30" s="193"/>
      <c r="J30" s="193"/>
      <c r="K30" s="193"/>
      <c r="L30" s="193"/>
      <c r="M30" s="193"/>
      <c r="N30" s="193"/>
      <c r="O30" s="193"/>
      <c r="P30" s="194"/>
      <c r="Q30" s="200" t="str">
        <f>IFERROR(VLOOKUP(A28, '商品一覧(入力方法②)'!$I$4:$M$192, 4, FALSE), "")</f>
        <v>30 kg／</v>
      </c>
      <c r="R30" s="200"/>
      <c r="S30" s="200"/>
      <c r="T30" s="25" t="str">
        <f>IFERROR(VLOOKUP(A28, '商品一覧(入力方法②)'!$I$4:$M$192, 5, FALSE), "")</f>
        <v>st</v>
      </c>
      <c r="U30" s="198"/>
      <c r="V30" s="199"/>
      <c r="W30" s="199"/>
      <c r="X30" s="26" t="str">
        <f t="shared" si="0"/>
        <v>st</v>
      </c>
      <c r="Y30" s="195"/>
      <c r="Z30" s="196"/>
      <c r="AA30" s="196"/>
      <c r="AB30" s="196"/>
      <c r="AC30" s="197"/>
      <c r="AE30" s="12" t="s">
        <v>289</v>
      </c>
      <c r="AF30" s="1" t="s">
        <v>292</v>
      </c>
    </row>
    <row r="31" spans="1:32" s="1" customFormat="1" ht="19.25" customHeight="1" x14ac:dyDescent="0.3">
      <c r="A31" s="27">
        <f>'商品一覧(入力方法②)'!B8</f>
        <v>0</v>
      </c>
      <c r="B31" s="192" t="str">
        <f>IFERROR(VLOOKUP(A29, '商品一覧(入力方法②)'!$I$4:$M$192, 2, FALSE), "")</f>
        <v>防水材</v>
      </c>
      <c r="C31" s="193"/>
      <c r="D31" s="193"/>
      <c r="E31" s="194"/>
      <c r="F31" s="192" t="str">
        <f>IFERROR(VLOOKUP(A29, '商品一覧(入力方法②)'!$I$4:$M$192, 3, FALSE), "")</f>
        <v>凄極膜　立面用</v>
      </c>
      <c r="G31" s="193"/>
      <c r="H31" s="193"/>
      <c r="I31" s="193"/>
      <c r="J31" s="193"/>
      <c r="K31" s="193"/>
      <c r="L31" s="193"/>
      <c r="M31" s="193"/>
      <c r="N31" s="193"/>
      <c r="O31" s="193"/>
      <c r="P31" s="194"/>
      <c r="Q31" s="200" t="str">
        <f>IFERROR(VLOOKUP(A29, '商品一覧(入力方法②)'!$I$4:$M$192, 4, FALSE), "")</f>
        <v>16 kg／</v>
      </c>
      <c r="R31" s="200"/>
      <c r="S31" s="200"/>
      <c r="T31" s="25" t="str">
        <f>IFERROR(VLOOKUP(A29, '商品一覧(入力方法②)'!$I$4:$M$192, 5, FALSE), "")</f>
        <v>st</v>
      </c>
      <c r="U31" s="198"/>
      <c r="V31" s="199"/>
      <c r="W31" s="199"/>
      <c r="X31" s="26" t="str">
        <f t="shared" si="0"/>
        <v>st</v>
      </c>
      <c r="Y31" s="195"/>
      <c r="Z31" s="196"/>
      <c r="AA31" s="196"/>
      <c r="AB31" s="196"/>
      <c r="AC31" s="197"/>
      <c r="AE31" s="12"/>
    </row>
    <row r="32" spans="1:32" s="1" customFormat="1" ht="19.25" customHeight="1" x14ac:dyDescent="0.3">
      <c r="A32" s="27">
        <f>'商品一覧(入力方法②)'!B9</f>
        <v>0</v>
      </c>
      <c r="B32" s="192" t="str">
        <f>IFERROR(VLOOKUP(A30, '商品一覧(入力方法②)'!$I$4:$M$192, 2, FALSE), "")</f>
        <v>仕上材</v>
      </c>
      <c r="C32" s="193"/>
      <c r="D32" s="193"/>
      <c r="E32" s="194"/>
      <c r="F32" s="192" t="str">
        <f>IFERROR(VLOOKUP(A30, '商品一覧(入力方法②)'!$I$4:$M$192, 3, FALSE), "")</f>
        <v>HCエコトップクール (Ｎ-70)</v>
      </c>
      <c r="G32" s="193"/>
      <c r="H32" s="193"/>
      <c r="I32" s="193"/>
      <c r="J32" s="193"/>
      <c r="K32" s="193"/>
      <c r="L32" s="193"/>
      <c r="M32" s="193"/>
      <c r="N32" s="193"/>
      <c r="O32" s="193"/>
      <c r="P32" s="194"/>
      <c r="Q32" s="200" t="str">
        <f>IFERROR(VLOOKUP(A30, '商品一覧(入力方法②)'!$I$4:$M$192, 4, FALSE), "")</f>
        <v>14 kg／</v>
      </c>
      <c r="R32" s="200"/>
      <c r="S32" s="200"/>
      <c r="T32" s="25" t="str">
        <f>IFERROR(VLOOKUP(A30, '商品一覧(入力方法②)'!$I$4:$M$192, 5, FALSE), "")</f>
        <v>st</v>
      </c>
      <c r="U32" s="198"/>
      <c r="V32" s="199"/>
      <c r="W32" s="199"/>
      <c r="X32" s="26" t="str">
        <f t="shared" si="0"/>
        <v>st</v>
      </c>
      <c r="Y32" s="195"/>
      <c r="Z32" s="196"/>
      <c r="AA32" s="196"/>
      <c r="AB32" s="196"/>
      <c r="AC32" s="197"/>
      <c r="AE32" s="12" t="s">
        <v>291</v>
      </c>
      <c r="AF32" s="1" t="s">
        <v>294</v>
      </c>
    </row>
    <row r="33" spans="1:32" s="1" customFormat="1" ht="19.25" customHeight="1" x14ac:dyDescent="0.3">
      <c r="A33" s="27">
        <f>'商品一覧(入力方法②)'!B10</f>
        <v>0</v>
      </c>
      <c r="B33" s="192" t="str">
        <f>IFERROR(VLOOKUP(A31, '商品一覧(入力方法②)'!$I$4:$M$192, 2, FALSE), "")</f>
        <v/>
      </c>
      <c r="C33" s="193"/>
      <c r="D33" s="193"/>
      <c r="E33" s="194"/>
      <c r="F33" s="192" t="str">
        <f>IFERROR(VLOOKUP(A31, '商品一覧(入力方法②)'!$I$4:$M$192, 3, FALSE), "")</f>
        <v/>
      </c>
      <c r="G33" s="193"/>
      <c r="H33" s="193"/>
      <c r="I33" s="193"/>
      <c r="J33" s="193"/>
      <c r="K33" s="193"/>
      <c r="L33" s="193"/>
      <c r="M33" s="193"/>
      <c r="N33" s="193"/>
      <c r="O33" s="193"/>
      <c r="P33" s="194"/>
      <c r="Q33" s="200" t="str">
        <f>IFERROR(VLOOKUP(A31, '商品一覧(入力方法②)'!$I$4:$M$192, 4, FALSE), "")</f>
        <v/>
      </c>
      <c r="R33" s="200"/>
      <c r="S33" s="200"/>
      <c r="T33" s="25" t="str">
        <f>IFERROR(VLOOKUP(A31, '商品一覧(入力方法②)'!$I$4:$M$192, 5, FALSE), "")</f>
        <v/>
      </c>
      <c r="U33" s="198"/>
      <c r="V33" s="199"/>
      <c r="W33" s="199"/>
      <c r="X33" s="26" t="str">
        <f t="shared" si="0"/>
        <v/>
      </c>
      <c r="Y33" s="195"/>
      <c r="Z33" s="196"/>
      <c r="AA33" s="196"/>
      <c r="AB33" s="196"/>
      <c r="AC33" s="197"/>
      <c r="AE33" s="12" t="s">
        <v>293</v>
      </c>
      <c r="AF33" s="1" t="s">
        <v>296</v>
      </c>
    </row>
    <row r="34" spans="1:32" s="1" customFormat="1" ht="19.25" customHeight="1" x14ac:dyDescent="0.3">
      <c r="A34" s="27">
        <f>'商品一覧(入力方法②)'!B11</f>
        <v>0</v>
      </c>
      <c r="B34" s="192" t="str">
        <f>IFERROR(VLOOKUP(A32, '商品一覧(入力方法②)'!$I$4:$M$192, 2, FALSE), "")</f>
        <v/>
      </c>
      <c r="C34" s="193"/>
      <c r="D34" s="193"/>
      <c r="E34" s="194"/>
      <c r="F34" s="192" t="str">
        <f>IFERROR(VLOOKUP(A32, '商品一覧(入力方法②)'!$I$4:$M$192, 3, FALSE), "")</f>
        <v/>
      </c>
      <c r="G34" s="193"/>
      <c r="H34" s="193"/>
      <c r="I34" s="193"/>
      <c r="J34" s="193"/>
      <c r="K34" s="193"/>
      <c r="L34" s="193"/>
      <c r="M34" s="193"/>
      <c r="N34" s="193"/>
      <c r="O34" s="193"/>
      <c r="P34" s="194"/>
      <c r="Q34" s="200" t="str">
        <f>IFERROR(VLOOKUP(A32, '商品一覧(入力方法②)'!$I$4:$M$192, 4, FALSE), "")</f>
        <v/>
      </c>
      <c r="R34" s="200"/>
      <c r="S34" s="200"/>
      <c r="T34" s="25" t="str">
        <f>IFERROR(VLOOKUP(A32, '商品一覧(入力方法②)'!$I$4:$M$192, 5, FALSE), "")</f>
        <v/>
      </c>
      <c r="U34" s="198"/>
      <c r="V34" s="199"/>
      <c r="W34" s="199"/>
      <c r="X34" s="26" t="str">
        <f t="shared" si="0"/>
        <v/>
      </c>
      <c r="Y34" s="195"/>
      <c r="Z34" s="196"/>
      <c r="AA34" s="196"/>
      <c r="AB34" s="196"/>
      <c r="AC34" s="197"/>
      <c r="AE34" s="12" t="s">
        <v>295</v>
      </c>
      <c r="AF34" s="1" t="s">
        <v>298</v>
      </c>
    </row>
    <row r="35" spans="1:32" s="1" customFormat="1" ht="19.25" customHeight="1" x14ac:dyDescent="0.3">
      <c r="A35" s="27">
        <f>'商品一覧(入力方法②)'!B12</f>
        <v>0</v>
      </c>
      <c r="B35" s="192" t="str">
        <f>IFERROR(VLOOKUP(A33, '商品一覧(入力方法②)'!$I$4:$M$192, 2, FALSE), "")</f>
        <v/>
      </c>
      <c r="C35" s="193"/>
      <c r="D35" s="193"/>
      <c r="E35" s="194"/>
      <c r="F35" s="192" t="str">
        <f>IFERROR(VLOOKUP(A33, '商品一覧(入力方法②)'!$I$4:$M$192, 3, FALSE), "")</f>
        <v/>
      </c>
      <c r="G35" s="193"/>
      <c r="H35" s="193"/>
      <c r="I35" s="193"/>
      <c r="J35" s="193"/>
      <c r="K35" s="193"/>
      <c r="L35" s="193"/>
      <c r="M35" s="193"/>
      <c r="N35" s="193"/>
      <c r="O35" s="193"/>
      <c r="P35" s="194"/>
      <c r="Q35" s="200" t="str">
        <f>IFERROR(VLOOKUP(A33, '商品一覧(入力方法②)'!$I$4:$M$192, 4, FALSE), "")</f>
        <v/>
      </c>
      <c r="R35" s="200"/>
      <c r="S35" s="200"/>
      <c r="T35" s="25" t="str">
        <f>IFERROR(VLOOKUP(A33, '商品一覧(入力方法②)'!$I$4:$M$192, 5, FALSE), "")</f>
        <v/>
      </c>
      <c r="U35" s="198"/>
      <c r="V35" s="199"/>
      <c r="W35" s="199"/>
      <c r="X35" s="26" t="str">
        <f t="shared" si="0"/>
        <v/>
      </c>
      <c r="Y35" s="195"/>
      <c r="Z35" s="196"/>
      <c r="AA35" s="196"/>
      <c r="AB35" s="196"/>
      <c r="AC35" s="197"/>
      <c r="AE35" s="12" t="s">
        <v>297</v>
      </c>
      <c r="AF35" s="1" t="s">
        <v>292</v>
      </c>
    </row>
    <row r="36" spans="1:32" s="1" customFormat="1" ht="19.25" customHeight="1" x14ac:dyDescent="0.3">
      <c r="A36" s="27">
        <f>'商品一覧(入力方法②)'!B13</f>
        <v>0</v>
      </c>
      <c r="B36" s="192" t="str">
        <f>IFERROR(VLOOKUP(A34, '商品一覧(入力方法②)'!$I$4:$M$192, 2, FALSE), "")</f>
        <v/>
      </c>
      <c r="C36" s="193"/>
      <c r="D36" s="193"/>
      <c r="E36" s="194"/>
      <c r="F36" s="192" t="str">
        <f>IFERROR(VLOOKUP(A34, '商品一覧(入力方法②)'!$I$4:$M$192, 3, FALSE), "")</f>
        <v/>
      </c>
      <c r="G36" s="193"/>
      <c r="H36" s="193"/>
      <c r="I36" s="193"/>
      <c r="J36" s="193"/>
      <c r="K36" s="193"/>
      <c r="L36" s="193"/>
      <c r="M36" s="193"/>
      <c r="N36" s="193"/>
      <c r="O36" s="193"/>
      <c r="P36" s="194"/>
      <c r="Q36" s="200" t="str">
        <f>IFERROR(VLOOKUP(A34, '商品一覧(入力方法②)'!$I$4:$M$192, 4, FALSE), "")</f>
        <v/>
      </c>
      <c r="R36" s="200"/>
      <c r="S36" s="200"/>
      <c r="T36" s="25" t="str">
        <f>IFERROR(VLOOKUP(A34, '商品一覧(入力方法②)'!$I$4:$M$192, 5, FALSE), "")</f>
        <v/>
      </c>
      <c r="U36" s="198"/>
      <c r="V36" s="199"/>
      <c r="W36" s="199"/>
      <c r="X36" s="26" t="str">
        <f t="shared" si="0"/>
        <v/>
      </c>
      <c r="Y36" s="195"/>
      <c r="Z36" s="196"/>
      <c r="AA36" s="196"/>
      <c r="AB36" s="196"/>
      <c r="AC36" s="197"/>
      <c r="AE36" s="12"/>
    </row>
    <row r="37" spans="1:32" s="1" customFormat="1" ht="19.25" customHeight="1" x14ac:dyDescent="0.3">
      <c r="A37" s="27">
        <f>'商品一覧(入力方法②)'!B14</f>
        <v>0</v>
      </c>
      <c r="B37" s="192" t="str">
        <f>IFERROR(VLOOKUP(A35, '商品一覧(入力方法②)'!$I$4:$M$192, 2, FALSE), "")</f>
        <v/>
      </c>
      <c r="C37" s="193"/>
      <c r="D37" s="193"/>
      <c r="E37" s="194"/>
      <c r="F37" s="192" t="str">
        <f>IFERROR(VLOOKUP(A35, '商品一覧(入力方法②)'!$I$4:$M$192, 3, FALSE), "")</f>
        <v/>
      </c>
      <c r="G37" s="193"/>
      <c r="H37" s="193"/>
      <c r="I37" s="193"/>
      <c r="J37" s="193"/>
      <c r="K37" s="193"/>
      <c r="L37" s="193"/>
      <c r="M37" s="193"/>
      <c r="N37" s="193"/>
      <c r="O37" s="193"/>
      <c r="P37" s="194"/>
      <c r="Q37" s="200" t="str">
        <f>IFERROR(VLOOKUP(A35, '商品一覧(入力方法②)'!$I$4:$M$192, 4, FALSE), "")</f>
        <v/>
      </c>
      <c r="R37" s="200"/>
      <c r="S37" s="200"/>
      <c r="T37" s="25" t="str">
        <f>IFERROR(VLOOKUP(A35, '商品一覧(入力方法②)'!$I$4:$M$192, 5, FALSE), "")</f>
        <v/>
      </c>
      <c r="U37" s="198"/>
      <c r="V37" s="199"/>
      <c r="W37" s="199"/>
      <c r="X37" s="26" t="str">
        <f t="shared" si="0"/>
        <v/>
      </c>
      <c r="Y37" s="195"/>
      <c r="Z37" s="196"/>
      <c r="AA37" s="196"/>
      <c r="AB37" s="196"/>
      <c r="AC37" s="197"/>
      <c r="AE37" s="12"/>
    </row>
    <row r="38" spans="1:32" s="1" customFormat="1" ht="19.25" customHeight="1" x14ac:dyDescent="0.3">
      <c r="A38" s="27">
        <f>'商品一覧(入力方法②)'!B15</f>
        <v>0</v>
      </c>
      <c r="B38" s="192" t="str">
        <f>IFERROR(VLOOKUP(A36, '商品一覧(入力方法②)'!$I$4:$M$192, 2, FALSE), "")</f>
        <v/>
      </c>
      <c r="C38" s="193"/>
      <c r="D38" s="193"/>
      <c r="E38" s="194"/>
      <c r="F38" s="192" t="str">
        <f>IFERROR(VLOOKUP(A36, '商品一覧(入力方法②)'!$I$4:$M$192, 3, FALSE), "")</f>
        <v/>
      </c>
      <c r="G38" s="193"/>
      <c r="H38" s="193"/>
      <c r="I38" s="193"/>
      <c r="J38" s="193"/>
      <c r="K38" s="193"/>
      <c r="L38" s="193"/>
      <c r="M38" s="193"/>
      <c r="N38" s="193"/>
      <c r="O38" s="193"/>
      <c r="P38" s="194"/>
      <c r="Q38" s="200" t="str">
        <f>IFERROR(VLOOKUP(A36, '商品一覧(入力方法②)'!$I$4:$M$192, 4, FALSE), "")</f>
        <v/>
      </c>
      <c r="R38" s="200"/>
      <c r="S38" s="200"/>
      <c r="T38" s="25" t="str">
        <f>IFERROR(VLOOKUP(A36, '商品一覧(入力方法②)'!$I$4:$M$192, 5, FALSE), "")</f>
        <v/>
      </c>
      <c r="U38" s="198"/>
      <c r="V38" s="199"/>
      <c r="W38" s="199"/>
      <c r="X38" s="26" t="str">
        <f t="shared" si="0"/>
        <v/>
      </c>
      <c r="Y38" s="195"/>
      <c r="Z38" s="196"/>
      <c r="AA38" s="196"/>
      <c r="AB38" s="196"/>
      <c r="AC38" s="197"/>
      <c r="AE38" s="12"/>
    </row>
    <row r="39" spans="1:32" s="1" customFormat="1" ht="19.25" customHeight="1" x14ac:dyDescent="0.3">
      <c r="A39" s="27">
        <f>'商品一覧(入力方法②)'!B16</f>
        <v>0</v>
      </c>
      <c r="B39" s="192" t="str">
        <f>IFERROR(VLOOKUP(A37, '商品一覧(入力方法②)'!$I$4:$M$192, 2, FALSE), "")</f>
        <v/>
      </c>
      <c r="C39" s="193"/>
      <c r="D39" s="193"/>
      <c r="E39" s="194"/>
      <c r="F39" s="192" t="str">
        <f>IFERROR(VLOOKUP(A37, '商品一覧(入力方法②)'!$I$4:$M$192, 3, FALSE), "")</f>
        <v/>
      </c>
      <c r="G39" s="193"/>
      <c r="H39" s="193"/>
      <c r="I39" s="193"/>
      <c r="J39" s="193"/>
      <c r="K39" s="193"/>
      <c r="L39" s="193"/>
      <c r="M39" s="193"/>
      <c r="N39" s="193"/>
      <c r="O39" s="193"/>
      <c r="P39" s="194"/>
      <c r="Q39" s="200" t="str">
        <f>IFERROR(VLOOKUP(A37, '商品一覧(入力方法②)'!$I$4:$M$192, 4, FALSE), "")</f>
        <v/>
      </c>
      <c r="R39" s="200"/>
      <c r="S39" s="200"/>
      <c r="T39" s="25" t="str">
        <f>IFERROR(VLOOKUP(A37, '商品一覧(入力方法②)'!$I$4:$M$192, 5, FALSE), "")</f>
        <v/>
      </c>
      <c r="U39" s="198"/>
      <c r="V39" s="199"/>
      <c r="W39" s="199"/>
      <c r="X39" s="26" t="str">
        <f t="shared" si="0"/>
        <v/>
      </c>
      <c r="Y39" s="195"/>
      <c r="Z39" s="196"/>
      <c r="AA39" s="196"/>
      <c r="AB39" s="196"/>
      <c r="AC39" s="197"/>
      <c r="AE39" s="12"/>
    </row>
    <row r="40" spans="1:32" s="1" customFormat="1" ht="19.25" customHeight="1" x14ac:dyDescent="0.3">
      <c r="A40" s="27">
        <f>'商品一覧(入力方法②)'!B17</f>
        <v>0</v>
      </c>
      <c r="B40" s="192" t="str">
        <f>IFERROR(VLOOKUP(A38, '商品一覧(入力方法②)'!$I$4:$M$192, 2, FALSE), "")</f>
        <v/>
      </c>
      <c r="C40" s="193"/>
      <c r="D40" s="193"/>
      <c r="E40" s="194"/>
      <c r="F40" s="192" t="str">
        <f>IFERROR(VLOOKUP(A38, '商品一覧(入力方法②)'!$I$4:$M$192, 3, FALSE), "")</f>
        <v/>
      </c>
      <c r="G40" s="193"/>
      <c r="H40" s="193"/>
      <c r="I40" s="193"/>
      <c r="J40" s="193"/>
      <c r="K40" s="193"/>
      <c r="L40" s="193"/>
      <c r="M40" s="193"/>
      <c r="N40" s="193"/>
      <c r="O40" s="193"/>
      <c r="P40" s="194"/>
      <c r="Q40" s="200" t="str">
        <f>IFERROR(VLOOKUP(A38, '商品一覧(入力方法②)'!$I$4:$M$192, 4, FALSE), "")</f>
        <v/>
      </c>
      <c r="R40" s="200"/>
      <c r="S40" s="200"/>
      <c r="T40" s="25" t="str">
        <f>IFERROR(VLOOKUP(A38, '商品一覧(入力方法②)'!$I$4:$M$192, 5, FALSE), "")</f>
        <v/>
      </c>
      <c r="U40" s="198"/>
      <c r="V40" s="199"/>
      <c r="W40" s="199"/>
      <c r="X40" s="26" t="str">
        <f t="shared" si="0"/>
        <v/>
      </c>
      <c r="Y40" s="195"/>
      <c r="Z40" s="196"/>
      <c r="AA40" s="196"/>
      <c r="AB40" s="196"/>
      <c r="AC40" s="197"/>
      <c r="AE40" s="12"/>
    </row>
    <row r="41" spans="1:32" s="1" customFormat="1" ht="19.25" customHeight="1" x14ac:dyDescent="0.3">
      <c r="A41" s="27">
        <f>'商品一覧(入力方法②)'!B18</f>
        <v>0</v>
      </c>
      <c r="B41" s="192" t="str">
        <f>IFERROR(VLOOKUP(A39, '商品一覧(入力方法②)'!$I$4:$M$192, 2, FALSE), "")</f>
        <v/>
      </c>
      <c r="C41" s="193"/>
      <c r="D41" s="193"/>
      <c r="E41" s="194"/>
      <c r="F41" s="192" t="str">
        <f>IFERROR(VLOOKUP(A39, '商品一覧(入力方法②)'!$I$4:$M$192, 3, FALSE), "")</f>
        <v/>
      </c>
      <c r="G41" s="193"/>
      <c r="H41" s="193"/>
      <c r="I41" s="193"/>
      <c r="J41" s="193"/>
      <c r="K41" s="193"/>
      <c r="L41" s="193"/>
      <c r="M41" s="193"/>
      <c r="N41" s="193"/>
      <c r="O41" s="193"/>
      <c r="P41" s="194"/>
      <c r="Q41" s="200" t="str">
        <f>IFERROR(VLOOKUP(A39, '商品一覧(入力方法②)'!$I$4:$M$192, 4, FALSE), "")</f>
        <v/>
      </c>
      <c r="R41" s="200"/>
      <c r="S41" s="200"/>
      <c r="T41" s="25" t="str">
        <f>IFERROR(VLOOKUP(A39, '商品一覧(入力方法②)'!$I$4:$M$192, 5, FALSE), "")</f>
        <v/>
      </c>
      <c r="U41" s="198"/>
      <c r="V41" s="199"/>
      <c r="W41" s="199"/>
      <c r="X41" s="26" t="str">
        <f t="shared" si="0"/>
        <v/>
      </c>
      <c r="Y41" s="195"/>
      <c r="Z41" s="196"/>
      <c r="AA41" s="196"/>
      <c r="AB41" s="196"/>
      <c r="AC41" s="197"/>
      <c r="AE41" s="12"/>
    </row>
    <row r="42" spans="1:32" s="1" customFormat="1" ht="19.25" customHeight="1" x14ac:dyDescent="0.3">
      <c r="A42" s="2"/>
      <c r="B42" s="192" t="str">
        <f>IFERROR(VLOOKUP(A40, '商品一覧(入力方法②)'!$I$4:$M$192, 2, FALSE), "")</f>
        <v/>
      </c>
      <c r="C42" s="193"/>
      <c r="D42" s="193"/>
      <c r="E42" s="194"/>
      <c r="F42" s="192" t="str">
        <f>IFERROR(VLOOKUP(A40, '商品一覧(入力方法②)'!$I$4:$M$192, 3, FALSE), "")</f>
        <v/>
      </c>
      <c r="G42" s="193"/>
      <c r="H42" s="193"/>
      <c r="I42" s="193"/>
      <c r="J42" s="193"/>
      <c r="K42" s="193"/>
      <c r="L42" s="193"/>
      <c r="M42" s="193"/>
      <c r="N42" s="193"/>
      <c r="O42" s="193"/>
      <c r="P42" s="194"/>
      <c r="Q42" s="200" t="str">
        <f>IFERROR(VLOOKUP(A40, '商品一覧(入力方法②)'!$I$4:$M$192, 4, FALSE), "")</f>
        <v/>
      </c>
      <c r="R42" s="200"/>
      <c r="S42" s="200"/>
      <c r="T42" s="25" t="str">
        <f>IFERROR(VLOOKUP(A40, '商品一覧(入力方法②)'!$I$4:$M$192, 5, FALSE), "")</f>
        <v/>
      </c>
      <c r="U42" s="198"/>
      <c r="V42" s="199"/>
      <c r="W42" s="199"/>
      <c r="X42" s="26" t="str">
        <f t="shared" si="0"/>
        <v/>
      </c>
      <c r="Y42" s="195"/>
      <c r="Z42" s="196"/>
      <c r="AA42" s="196"/>
      <c r="AB42" s="196"/>
      <c r="AC42" s="197"/>
      <c r="AE42" s="12"/>
    </row>
    <row r="43" spans="1:32" s="1" customFormat="1" ht="19.25" customHeight="1" x14ac:dyDescent="0.3">
      <c r="A43" s="2"/>
      <c r="AE43" s="12"/>
    </row>
    <row r="44" spans="1:32" s="1" customFormat="1" ht="19.25" customHeight="1" thickBot="1" x14ac:dyDescent="0.35">
      <c r="B44" s="191" t="s">
        <v>264</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E44" s="12"/>
    </row>
    <row r="45" spans="1:32" s="1" customFormat="1" ht="19.25" customHeight="1" thickBot="1" x14ac:dyDescent="0.35">
      <c r="B45" s="254" t="s">
        <v>255</v>
      </c>
      <c r="C45" s="255"/>
      <c r="D45" s="255"/>
      <c r="E45" s="255"/>
      <c r="F45" s="256"/>
      <c r="G45" s="287" t="s">
        <v>256</v>
      </c>
      <c r="H45" s="288"/>
      <c r="I45" s="288"/>
      <c r="J45" s="288"/>
      <c r="K45" s="288"/>
      <c r="L45" s="288"/>
      <c r="M45" s="288"/>
      <c r="N45" s="288"/>
      <c r="O45" s="288"/>
      <c r="P45" s="288"/>
      <c r="Q45" s="288"/>
      <c r="R45" s="288"/>
      <c r="S45" s="288"/>
      <c r="T45" s="288"/>
      <c r="U45" s="288"/>
      <c r="V45" s="288"/>
      <c r="W45" s="288"/>
      <c r="X45" s="288"/>
      <c r="Y45" s="288"/>
      <c r="Z45" s="288"/>
      <c r="AA45" s="288"/>
      <c r="AB45" s="288"/>
      <c r="AC45" s="289"/>
      <c r="AE45" s="12"/>
    </row>
    <row r="46" spans="1:32" s="1" customFormat="1" ht="19.25" customHeight="1" x14ac:dyDescent="0.3">
      <c r="B46" s="257" t="s">
        <v>81</v>
      </c>
      <c r="C46" s="258"/>
      <c r="D46" s="258"/>
      <c r="E46" s="258"/>
      <c r="F46" s="259"/>
      <c r="G46" s="260" t="s">
        <v>291</v>
      </c>
      <c r="H46" s="261"/>
      <c r="I46" s="261"/>
      <c r="J46" s="261"/>
      <c r="K46" s="261"/>
      <c r="L46" s="261"/>
      <c r="M46" s="261"/>
      <c r="N46" s="261"/>
      <c r="O46" s="261"/>
      <c r="P46" s="261"/>
      <c r="Q46" s="261"/>
      <c r="R46" s="261"/>
      <c r="S46" s="261"/>
      <c r="T46" s="261"/>
      <c r="U46" s="261"/>
      <c r="V46" s="261"/>
      <c r="W46" s="261"/>
      <c r="X46" s="261"/>
      <c r="Y46" s="261"/>
      <c r="Z46" s="261"/>
      <c r="AA46" s="261"/>
      <c r="AB46" s="261"/>
      <c r="AC46" s="262"/>
      <c r="AE46" s="12"/>
    </row>
    <row r="47" spans="1:32" s="1" customFormat="1" ht="19.25" customHeight="1" x14ac:dyDescent="0.3">
      <c r="B47" s="263" t="s">
        <v>73</v>
      </c>
      <c r="C47" s="264"/>
      <c r="D47" s="264"/>
      <c r="E47" s="264"/>
      <c r="F47" s="265"/>
      <c r="G47" s="266" t="s">
        <v>293</v>
      </c>
      <c r="H47" s="267"/>
      <c r="I47" s="267"/>
      <c r="J47" s="267"/>
      <c r="K47" s="267"/>
      <c r="L47" s="267"/>
      <c r="M47" s="267"/>
      <c r="N47" s="267"/>
      <c r="O47" s="267"/>
      <c r="P47" s="267"/>
      <c r="Q47" s="267"/>
      <c r="R47" s="267"/>
      <c r="S47" s="267"/>
      <c r="T47" s="267"/>
      <c r="U47" s="267"/>
      <c r="V47" s="267"/>
      <c r="W47" s="267"/>
      <c r="X47" s="267"/>
      <c r="Y47" s="267"/>
      <c r="Z47" s="267"/>
      <c r="AA47" s="267"/>
      <c r="AB47" s="267"/>
      <c r="AC47" s="268"/>
      <c r="AE47" s="12"/>
    </row>
    <row r="48" spans="1:32" s="1" customFormat="1" ht="19.25" customHeight="1" x14ac:dyDescent="0.3">
      <c r="B48" s="290" t="s">
        <v>60</v>
      </c>
      <c r="C48" s="103"/>
      <c r="D48" s="103"/>
      <c r="E48" s="103"/>
      <c r="F48" s="291"/>
      <c r="G48" s="269" t="s">
        <v>295</v>
      </c>
      <c r="H48" s="270"/>
      <c r="I48" s="270"/>
      <c r="J48" s="270"/>
      <c r="K48" s="270"/>
      <c r="L48" s="270"/>
      <c r="M48" s="270"/>
      <c r="N48" s="270"/>
      <c r="O48" s="270"/>
      <c r="P48" s="270"/>
      <c r="Q48" s="270"/>
      <c r="R48" s="270"/>
      <c r="S48" s="270"/>
      <c r="T48" s="270"/>
      <c r="U48" s="270"/>
      <c r="V48" s="270"/>
      <c r="W48" s="270"/>
      <c r="X48" s="270"/>
      <c r="Y48" s="270"/>
      <c r="Z48" s="270"/>
      <c r="AA48" s="270"/>
      <c r="AB48" s="270"/>
      <c r="AC48" s="271"/>
      <c r="AE48" s="12"/>
    </row>
    <row r="49" spans="2:31" s="10" customFormat="1" ht="19.25" customHeight="1" thickBot="1" x14ac:dyDescent="0.35">
      <c r="B49" s="275"/>
      <c r="C49" s="276"/>
      <c r="D49" s="276"/>
      <c r="E49" s="276"/>
      <c r="F49" s="277"/>
      <c r="G49" s="292" t="s">
        <v>254</v>
      </c>
      <c r="H49" s="293"/>
      <c r="I49" s="293"/>
      <c r="J49" s="293"/>
      <c r="K49" s="293"/>
      <c r="L49" s="293"/>
      <c r="M49" s="293"/>
      <c r="N49" s="293"/>
      <c r="O49" s="293"/>
      <c r="P49" s="293"/>
      <c r="Q49" s="293"/>
      <c r="R49" s="293"/>
      <c r="S49" s="293"/>
      <c r="T49" s="293"/>
      <c r="U49" s="293"/>
      <c r="V49" s="293"/>
      <c r="W49" s="293"/>
      <c r="X49" s="293"/>
      <c r="Y49" s="293"/>
      <c r="Z49" s="293"/>
      <c r="AA49" s="293"/>
      <c r="AB49" s="293"/>
      <c r="AC49" s="294"/>
      <c r="AE49" s="46"/>
    </row>
    <row r="50" spans="2:31" s="1" customFormat="1" ht="19.25" customHeight="1" x14ac:dyDescent="0.3">
      <c r="B50" s="272" t="s">
        <v>7</v>
      </c>
      <c r="C50" s="273"/>
      <c r="D50" s="273"/>
      <c r="E50" s="273"/>
      <c r="F50" s="274"/>
      <c r="G50" s="278" t="s">
        <v>297</v>
      </c>
      <c r="H50" s="279"/>
      <c r="I50" s="279"/>
      <c r="J50" s="279"/>
      <c r="K50" s="279"/>
      <c r="L50" s="279"/>
      <c r="M50" s="279"/>
      <c r="N50" s="279"/>
      <c r="O50" s="279"/>
      <c r="P50" s="279"/>
      <c r="Q50" s="279"/>
      <c r="R50" s="279"/>
      <c r="S50" s="279"/>
      <c r="T50" s="279"/>
      <c r="U50" s="279"/>
      <c r="V50" s="279"/>
      <c r="W50" s="279"/>
      <c r="X50" s="279"/>
      <c r="Y50" s="279"/>
      <c r="Z50" s="279"/>
      <c r="AA50" s="279"/>
      <c r="AB50" s="279"/>
      <c r="AC50" s="280"/>
      <c r="AE50" s="12"/>
    </row>
    <row r="51" spans="2:31" s="1" customFormat="1" ht="19.25" customHeight="1" x14ac:dyDescent="0.3">
      <c r="B51" s="272"/>
      <c r="C51" s="273"/>
      <c r="D51" s="273"/>
      <c r="E51" s="273"/>
      <c r="F51" s="274"/>
      <c r="G51" s="281"/>
      <c r="H51" s="282"/>
      <c r="I51" s="282"/>
      <c r="J51" s="282"/>
      <c r="K51" s="282"/>
      <c r="L51" s="282"/>
      <c r="M51" s="282"/>
      <c r="N51" s="282"/>
      <c r="O51" s="282"/>
      <c r="P51" s="282"/>
      <c r="Q51" s="282"/>
      <c r="R51" s="282"/>
      <c r="S51" s="282"/>
      <c r="T51" s="282"/>
      <c r="U51" s="282"/>
      <c r="V51" s="282"/>
      <c r="W51" s="282"/>
      <c r="X51" s="282"/>
      <c r="Y51" s="282"/>
      <c r="Z51" s="282"/>
      <c r="AA51" s="282"/>
      <c r="AB51" s="282"/>
      <c r="AC51" s="283"/>
      <c r="AE51" s="12"/>
    </row>
    <row r="52" spans="2:31" s="1" customFormat="1" ht="19.25" customHeight="1" thickBot="1" x14ac:dyDescent="0.35">
      <c r="B52" s="275"/>
      <c r="C52" s="276"/>
      <c r="D52" s="276"/>
      <c r="E52" s="276"/>
      <c r="F52" s="277"/>
      <c r="G52" s="284"/>
      <c r="H52" s="285"/>
      <c r="I52" s="285"/>
      <c r="J52" s="285"/>
      <c r="K52" s="285"/>
      <c r="L52" s="285"/>
      <c r="M52" s="285"/>
      <c r="N52" s="285"/>
      <c r="O52" s="285"/>
      <c r="P52" s="285"/>
      <c r="Q52" s="285"/>
      <c r="R52" s="285"/>
      <c r="S52" s="285"/>
      <c r="T52" s="285"/>
      <c r="U52" s="285"/>
      <c r="V52" s="285"/>
      <c r="W52" s="285"/>
      <c r="X52" s="285"/>
      <c r="Y52" s="285"/>
      <c r="Z52" s="285"/>
      <c r="AA52" s="285"/>
      <c r="AB52" s="285"/>
      <c r="AC52" s="286"/>
      <c r="AE52" s="12"/>
    </row>
    <row r="53" spans="2:31" s="1" customFormat="1" ht="19.25" customHeight="1" thickBot="1" x14ac:dyDescent="0.35">
      <c r="B53" s="248" t="s">
        <v>66</v>
      </c>
      <c r="C53" s="249"/>
      <c r="D53" s="249"/>
      <c r="E53" s="249"/>
      <c r="F53" s="250"/>
      <c r="G53" s="251" t="s">
        <v>67</v>
      </c>
      <c r="H53" s="252"/>
      <c r="I53" s="252"/>
      <c r="J53" s="252"/>
      <c r="K53" s="252"/>
      <c r="L53" s="252"/>
      <c r="M53" s="252"/>
      <c r="N53" s="252"/>
      <c r="O53" s="252"/>
      <c r="P53" s="252"/>
      <c r="Q53" s="252"/>
      <c r="R53" s="252"/>
      <c r="S53" s="252"/>
      <c r="T53" s="252"/>
      <c r="U53" s="252"/>
      <c r="V53" s="252"/>
      <c r="W53" s="252"/>
      <c r="X53" s="252"/>
      <c r="Y53" s="252"/>
      <c r="Z53" s="252"/>
      <c r="AA53" s="252"/>
      <c r="AB53" s="252"/>
      <c r="AC53" s="253"/>
      <c r="AE53" s="12"/>
    </row>
    <row r="54" spans="2:31" s="1" customFormat="1" ht="19.25" customHeight="1" x14ac:dyDescent="0.3">
      <c r="B54" s="92" t="s">
        <v>257</v>
      </c>
      <c r="C54" s="93" t="s">
        <v>258</v>
      </c>
      <c r="D54" s="67"/>
      <c r="AE54" s="12"/>
    </row>
    <row r="55" spans="2:31" s="1" customFormat="1" ht="19.25" customHeight="1" x14ac:dyDescent="0.3">
      <c r="B55" s="94"/>
      <c r="C55" s="95"/>
      <c r="D55" s="9"/>
      <c r="E55" s="9"/>
      <c r="F55" s="9"/>
      <c r="G55" s="9"/>
      <c r="H55" s="9"/>
      <c r="I55" s="9"/>
      <c r="J55" s="9"/>
      <c r="K55" s="9"/>
      <c r="L55" s="9"/>
      <c r="M55" s="9"/>
      <c r="N55" s="9"/>
      <c r="O55" s="9"/>
      <c r="P55" s="9"/>
      <c r="Q55" s="9"/>
      <c r="R55" s="9"/>
      <c r="S55" s="9"/>
      <c r="T55" s="9"/>
      <c r="U55" s="9"/>
      <c r="V55" s="9"/>
      <c r="W55" s="9"/>
      <c r="X55" s="9"/>
      <c r="Y55" s="9"/>
      <c r="Z55" s="9"/>
      <c r="AA55" s="9"/>
      <c r="AB55" s="9"/>
      <c r="AC55" s="9"/>
      <c r="AE55" s="12"/>
    </row>
  </sheetData>
  <sheetProtection algorithmName="SHA-512" hashValue="q5rH1qeUeKyvxA1UT/rPOwZJYOaNx/H7w5uWIE5rinQW8M6yxX0jI1+Z5UxbYItkLelXwfqNqKnJtJso5sR3Kw==" saltValue="qoZ6ZRYs++Fx4ldPToh3uA==" spinCount="100000" sheet="1" objects="1" scenarios="1"/>
  <mergeCells count="133">
    <mergeCell ref="B2:D2"/>
    <mergeCell ref="E2:AC2"/>
    <mergeCell ref="E1:AC1"/>
    <mergeCell ref="B20:G20"/>
    <mergeCell ref="I20:K20"/>
    <mergeCell ref="L20:AC20"/>
    <mergeCell ref="Y41:AC41"/>
    <mergeCell ref="U39:W39"/>
    <mergeCell ref="Y39:AC39"/>
    <mergeCell ref="F40:P40"/>
    <mergeCell ref="Q40:S40"/>
    <mergeCell ref="U40:W40"/>
    <mergeCell ref="Y40:AC40"/>
    <mergeCell ref="Q41:S41"/>
    <mergeCell ref="B26:O26"/>
    <mergeCell ref="B1:D1"/>
    <mergeCell ref="F37:P37"/>
    <mergeCell ref="F39:P39"/>
    <mergeCell ref="Q39:S39"/>
    <mergeCell ref="Y36:AC36"/>
    <mergeCell ref="F32:P32"/>
    <mergeCell ref="Q32:S32"/>
    <mergeCell ref="U32:W32"/>
    <mergeCell ref="B23:G23"/>
    <mergeCell ref="B53:F53"/>
    <mergeCell ref="G53:AC53"/>
    <mergeCell ref="B45:F45"/>
    <mergeCell ref="B46:F46"/>
    <mergeCell ref="G46:AC46"/>
    <mergeCell ref="B47:F47"/>
    <mergeCell ref="G47:AC47"/>
    <mergeCell ref="G48:AC48"/>
    <mergeCell ref="B50:F52"/>
    <mergeCell ref="G50:AC50"/>
    <mergeCell ref="G51:AC51"/>
    <mergeCell ref="G52:AC52"/>
    <mergeCell ref="G45:AC45"/>
    <mergeCell ref="B48:F49"/>
    <mergeCell ref="G49:AC49"/>
    <mergeCell ref="U28:W28"/>
    <mergeCell ref="F29:P29"/>
    <mergeCell ref="Y28:AC28"/>
    <mergeCell ref="H24:Y24"/>
    <mergeCell ref="B24:G24"/>
    <mergeCell ref="B30:E30"/>
    <mergeCell ref="F30:P30"/>
    <mergeCell ref="Q30:S30"/>
    <mergeCell ref="B28:E28"/>
    <mergeCell ref="U29:W29"/>
    <mergeCell ref="B27:E27"/>
    <mergeCell ref="F27:P27"/>
    <mergeCell ref="Q27:T27"/>
    <mergeCell ref="Y30:AC30"/>
    <mergeCell ref="Y29:AC29"/>
    <mergeCell ref="F28:P28"/>
    <mergeCell ref="Q28:S28"/>
    <mergeCell ref="T6:V6"/>
    <mergeCell ref="X6:Y6"/>
    <mergeCell ref="AA6:AB6"/>
    <mergeCell ref="B8:AC8"/>
    <mergeCell ref="B10:I10"/>
    <mergeCell ref="S13:AC13"/>
    <mergeCell ref="Q12:R12"/>
    <mergeCell ref="Q13:R13"/>
    <mergeCell ref="B11:I11"/>
    <mergeCell ref="S12:AC12"/>
    <mergeCell ref="N12:P13"/>
    <mergeCell ref="Q6:S6"/>
    <mergeCell ref="P23:Y23"/>
    <mergeCell ref="H23:J23"/>
    <mergeCell ref="B29:E29"/>
    <mergeCell ref="Y32:AC32"/>
    <mergeCell ref="B22:G22"/>
    <mergeCell ref="B21:G21"/>
    <mergeCell ref="H21:AC21"/>
    <mergeCell ref="B17:G18"/>
    <mergeCell ref="B15:G16"/>
    <mergeCell ref="B19:G19"/>
    <mergeCell ref="H19:AC19"/>
    <mergeCell ref="H16:AC16"/>
    <mergeCell ref="H15:AC15"/>
    <mergeCell ref="H22:AC22"/>
    <mergeCell ref="H17:AC17"/>
    <mergeCell ref="H18:AC18"/>
    <mergeCell ref="B31:E31"/>
    <mergeCell ref="F31:P31"/>
    <mergeCell ref="B32:E32"/>
    <mergeCell ref="U27:X27"/>
    <mergeCell ref="Y27:AC27"/>
    <mergeCell ref="Q29:S29"/>
    <mergeCell ref="Q31:S31"/>
    <mergeCell ref="U31:W31"/>
    <mergeCell ref="Y31:AC31"/>
    <mergeCell ref="U30:W30"/>
    <mergeCell ref="B33:E33"/>
    <mergeCell ref="F33:P33"/>
    <mergeCell ref="Q34:S34"/>
    <mergeCell ref="U34:W34"/>
    <mergeCell ref="Y34:AC34"/>
    <mergeCell ref="B42:E42"/>
    <mergeCell ref="B38:E38"/>
    <mergeCell ref="F38:P38"/>
    <mergeCell ref="Q38:S38"/>
    <mergeCell ref="F35:P35"/>
    <mergeCell ref="Q35:S35"/>
    <mergeCell ref="Q33:S33"/>
    <mergeCell ref="U33:W33"/>
    <mergeCell ref="Y33:AC33"/>
    <mergeCell ref="U36:W36"/>
    <mergeCell ref="Q42:S42"/>
    <mergeCell ref="U42:W42"/>
    <mergeCell ref="B40:E40"/>
    <mergeCell ref="B35:E35"/>
    <mergeCell ref="F42:P42"/>
    <mergeCell ref="B44:AC44"/>
    <mergeCell ref="B34:E34"/>
    <mergeCell ref="F34:P34"/>
    <mergeCell ref="Y37:AC37"/>
    <mergeCell ref="Y42:AC42"/>
    <mergeCell ref="U38:W38"/>
    <mergeCell ref="Y38:AC38"/>
    <mergeCell ref="F41:P41"/>
    <mergeCell ref="B37:E37"/>
    <mergeCell ref="B39:E39"/>
    <mergeCell ref="B36:E36"/>
    <mergeCell ref="Q37:S37"/>
    <mergeCell ref="U37:W37"/>
    <mergeCell ref="B41:E41"/>
    <mergeCell ref="U41:W41"/>
    <mergeCell ref="F36:P36"/>
    <mergeCell ref="Q36:S36"/>
    <mergeCell ref="U35:W35"/>
    <mergeCell ref="Y35:AC35"/>
  </mergeCells>
  <phoneticPr fontId="1"/>
  <conditionalFormatting sqref="A27:A41">
    <cfRule type="containsBlanks" dxfId="13" priority="22">
      <formula>LEN(TRIM(A27))=0</formula>
    </cfRule>
  </conditionalFormatting>
  <conditionalFormatting sqref="B19:G19 B21:G22 B20">
    <cfRule type="colorScale" priority="24">
      <colorScale>
        <cfvo type="min"/>
        <cfvo type="max"/>
        <color rgb="FFFF7128"/>
        <color rgb="FFFFEF9C"/>
      </colorScale>
    </cfRule>
  </conditionalFormatting>
  <conditionalFormatting sqref="G46:AC47">
    <cfRule type="containsBlanks" dxfId="12" priority="1">
      <formula>LEN(TRIM(G46))=0</formula>
    </cfRule>
  </conditionalFormatting>
  <conditionalFormatting sqref="H15">
    <cfRule type="containsBlanks" dxfId="11" priority="10">
      <formula>LEN(TRIM(H15))=0</formula>
    </cfRule>
  </conditionalFormatting>
  <conditionalFormatting sqref="H24">
    <cfRule type="containsBlanks" dxfId="10" priority="23">
      <formula>LEN(TRIM(H24))=0</formula>
    </cfRule>
  </conditionalFormatting>
  <conditionalFormatting sqref="H23:J23">
    <cfRule type="containsBlanks" dxfId="9" priority="5">
      <formula>LEN(TRIM(H23))=0</formula>
    </cfRule>
  </conditionalFormatting>
  <conditionalFormatting sqref="H15:AC16">
    <cfRule type="containsBlanks" dxfId="8" priority="9">
      <formula>LEN(TRIM(H15))=0</formula>
    </cfRule>
  </conditionalFormatting>
  <conditionalFormatting sqref="H19:AC19">
    <cfRule type="containsBlanks" dxfId="7" priority="8">
      <formula>LEN(TRIM(H19))=0</formula>
    </cfRule>
  </conditionalFormatting>
  <conditionalFormatting sqref="H21:AC22">
    <cfRule type="containsBlanks" dxfId="6" priority="6">
      <formula>LEN(TRIM(H21))=0</formula>
    </cfRule>
  </conditionalFormatting>
  <conditionalFormatting sqref="L23">
    <cfRule type="containsBlanks" dxfId="5" priority="4">
      <formula>LEN(TRIM(L23))=0</formula>
    </cfRule>
  </conditionalFormatting>
  <conditionalFormatting sqref="L20:AC20">
    <cfRule type="containsBlanks" dxfId="4" priority="7">
      <formula>LEN(TRIM(L20))=0</formula>
    </cfRule>
  </conditionalFormatting>
  <conditionalFormatting sqref="N23">
    <cfRule type="containsBlanks" dxfId="3" priority="3">
      <formula>LEN(TRIM(N23))=0</formula>
    </cfRule>
  </conditionalFormatting>
  <conditionalFormatting sqref="S12:AC13">
    <cfRule type="containsBlanks" dxfId="2" priority="11">
      <formula>LEN(TRIM(S12))=0</formula>
    </cfRule>
  </conditionalFormatting>
  <conditionalFormatting sqref="U28:W42">
    <cfRule type="containsBlanks" dxfId="1" priority="2">
      <formula>LEN(TRIM(U28))=0</formula>
    </cfRule>
  </conditionalFormatting>
  <dataValidations disablePrompts="1" count="3">
    <dataValidation type="list" allowBlank="1" showInputMessage="1" showErrorMessage="1" sqref="B21:G21" xr:uid="{D06FF02B-B88F-4193-91BE-CD0EADCBA6EA}">
      <formula1>"元請業者,請負業者,建設会社,受注者"</formula1>
    </dataValidation>
    <dataValidation type="list" allowBlank="1" showInputMessage="1" showErrorMessage="1" sqref="B19:G19" xr:uid="{FF2042EC-38A2-44ED-A267-974553BA5BB1}">
      <formula1>"工事名称,建物名称,現場名称"</formula1>
    </dataValidation>
    <dataValidation type="list" allowBlank="1" showInputMessage="1" showErrorMessage="1" sqref="B20:G20" xr:uid="{0EE4D8C3-8515-4877-BF0F-00D1018663D8}">
      <formula1>"現場住所,所在地,出荷先住所"</formula1>
    </dataValidation>
  </dataValidations>
  <hyperlinks>
    <hyperlink ref="B26" location="商品一覧!A1" display="出荷数量　別シート：標品一覧から入力をお願いいたします。" xr:uid="{83CB0415-7047-4D91-AC60-A8F66B2B152F}"/>
  </hyperlinks>
  <printOptions horizontalCentered="1" verticalCentered="1"/>
  <pageMargins left="0.11811023622047245" right="0.23622047244094491" top="0.39370078740157483" bottom="0.43307086614173229"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241300</xdr:colOff>
                    <xdr:row>3</xdr:row>
                    <xdr:rowOff>0</xdr:rowOff>
                  </from>
                  <to>
                    <xdr:col>2</xdr:col>
                    <xdr:colOff>114300</xdr:colOff>
                    <xdr:row>4</xdr:row>
                    <xdr:rowOff>101600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0</xdr:colOff>
                    <xdr:row>3</xdr:row>
                    <xdr:rowOff>0</xdr:rowOff>
                  </from>
                  <to>
                    <xdr:col>6</xdr:col>
                    <xdr:colOff>107950</xdr:colOff>
                    <xdr:row>4</xdr:row>
                    <xdr:rowOff>101600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8AC7-B5A6-49FB-9294-90E76490818B}">
  <sheetPr>
    <tabColor rgb="FFFFFF00"/>
    <pageSetUpPr fitToPage="1"/>
  </sheetPr>
  <dimension ref="A1:N154"/>
  <sheetViews>
    <sheetView showGridLines="0" showZeros="0" zoomScaleNormal="100" workbookViewId="0"/>
  </sheetViews>
  <sheetFormatPr defaultColWidth="3.6640625" defaultRowHeight="15" customHeight="1" x14ac:dyDescent="0.3"/>
  <cols>
    <col min="1" max="1" width="3.6640625" style="1"/>
    <col min="2" max="2" width="5.1640625" style="1" customWidth="1"/>
    <col min="3" max="3" width="11.1640625" style="1" customWidth="1"/>
    <col min="4" max="4" width="33.33203125" style="1" customWidth="1"/>
    <col min="5" max="5" width="8.6640625" style="1" customWidth="1"/>
    <col min="6" max="8" width="6.33203125" style="1" customWidth="1"/>
    <col min="9" max="9" width="5.25" style="1" customWidth="1"/>
    <col min="10" max="10" width="11.1640625" style="1" bestFit="1" customWidth="1"/>
    <col min="11" max="11" width="33.4140625" style="1" customWidth="1"/>
    <col min="12" max="12" width="8.6640625" style="8" bestFit="1" customWidth="1"/>
    <col min="13" max="13" width="6.33203125" style="12" bestFit="1" customWidth="1"/>
    <col min="14" max="14" width="3.6640625" style="96"/>
    <col min="15" max="16384" width="3.6640625" style="1"/>
  </cols>
  <sheetData>
    <row r="1" spans="1:14" ht="15" customHeight="1" x14ac:dyDescent="0.3">
      <c r="B1" s="28" t="s">
        <v>381</v>
      </c>
      <c r="I1" s="29" t="s">
        <v>65</v>
      </c>
    </row>
    <row r="2" spans="1:14" ht="15" customHeight="1" x14ac:dyDescent="0.3">
      <c r="B2" s="12" t="s">
        <v>70</v>
      </c>
      <c r="I2" s="30" t="s">
        <v>265</v>
      </c>
    </row>
    <row r="3" spans="1:14" s="12" customFormat="1" ht="15" customHeight="1" x14ac:dyDescent="0.3">
      <c r="A3" s="12" t="s">
        <v>69</v>
      </c>
      <c r="B3" s="31" t="s">
        <v>68</v>
      </c>
      <c r="C3" s="32" t="s">
        <v>57</v>
      </c>
      <c r="D3" s="32" t="s">
        <v>4</v>
      </c>
      <c r="E3" s="32" t="s">
        <v>24</v>
      </c>
      <c r="F3" s="32" t="s">
        <v>25</v>
      </c>
      <c r="I3" s="33" t="s">
        <v>68</v>
      </c>
      <c r="J3" s="34" t="s">
        <v>57</v>
      </c>
      <c r="K3" s="34" t="s">
        <v>4</v>
      </c>
      <c r="L3" s="44" t="s">
        <v>24</v>
      </c>
      <c r="M3" s="35" t="s">
        <v>25</v>
      </c>
      <c r="N3" s="97"/>
    </row>
    <row r="4" spans="1:14" ht="15" customHeight="1" x14ac:dyDescent="0.3">
      <c r="A4" s="1">
        <v>1</v>
      </c>
      <c r="B4" s="98">
        <v>14</v>
      </c>
      <c r="C4" s="36" t="str">
        <f>IFERROR(VLOOKUP(B4,テーブル1[#All],2,FALSE),"")</f>
        <v>プライマー</v>
      </c>
      <c r="D4" s="36" t="str">
        <f>IFERROR(VLOOKUP(B4,テーブル1[#All],3,FALSE),"")</f>
        <v>HCプライマーEPO</v>
      </c>
      <c r="E4" s="37" t="str">
        <f>IFERROR(VLOOKUP(B4,テーブル1[#All],4,FALSE),"")</f>
        <v>16 kg／</v>
      </c>
      <c r="F4" s="38" t="str">
        <f>IFERROR(VLOOKUP(B4,テーブル1[#All],5,FALSE),"")</f>
        <v>st</v>
      </c>
      <c r="G4" s="14"/>
      <c r="H4" s="14"/>
      <c r="I4" s="39">
        <f>ROW()-3</f>
        <v>1</v>
      </c>
      <c r="J4" s="38" t="s">
        <v>86</v>
      </c>
      <c r="K4" s="38" t="s">
        <v>87</v>
      </c>
      <c r="L4" s="41" t="s">
        <v>88</v>
      </c>
      <c r="M4" s="23" t="s">
        <v>80</v>
      </c>
    </row>
    <row r="5" spans="1:14" ht="15" customHeight="1" x14ac:dyDescent="0.3">
      <c r="A5" s="1">
        <v>2</v>
      </c>
      <c r="B5" s="98">
        <v>23</v>
      </c>
      <c r="C5" s="36" t="str">
        <f>IFERROR(VLOOKUP(B5,テーブル1[#All],2,FALSE),"")</f>
        <v>防水材</v>
      </c>
      <c r="D5" s="36" t="str">
        <f>IFERROR(VLOOKUP(B5,テーブル1[#All],3,FALSE),"")</f>
        <v>凄極膜</v>
      </c>
      <c r="E5" s="37" t="str">
        <f>IFERROR(VLOOKUP(B5,テーブル1[#All],4,FALSE),"")</f>
        <v>30 kg／</v>
      </c>
      <c r="F5" s="38" t="str">
        <f>IFERROR(VLOOKUP(B5,テーブル1[#All],5,FALSE),"")</f>
        <v>st</v>
      </c>
      <c r="G5" s="14"/>
      <c r="H5" s="14"/>
      <c r="I5" s="39">
        <f t="shared" ref="I5:I71" si="0">ROW()-3</f>
        <v>2</v>
      </c>
      <c r="J5" s="38" t="s">
        <v>86</v>
      </c>
      <c r="K5" s="38" t="s">
        <v>89</v>
      </c>
      <c r="L5" s="41" t="s">
        <v>88</v>
      </c>
      <c r="M5" s="23" t="s">
        <v>80</v>
      </c>
    </row>
    <row r="6" spans="1:14" ht="15" customHeight="1" x14ac:dyDescent="0.3">
      <c r="A6" s="1">
        <v>3</v>
      </c>
      <c r="B6" s="98">
        <v>24</v>
      </c>
      <c r="C6" s="36" t="str">
        <f>IFERROR(VLOOKUP(B6,テーブル1[#All],2,FALSE),"")</f>
        <v>防水材</v>
      </c>
      <c r="D6" s="36" t="str">
        <f>IFERROR(VLOOKUP(B6,テーブル1[#All],3,FALSE),"")</f>
        <v>凄極膜　立面用</v>
      </c>
      <c r="E6" s="37" t="str">
        <f>IFERROR(VLOOKUP(B6,テーブル1[#All],4,FALSE),"")</f>
        <v>16 kg／</v>
      </c>
      <c r="F6" s="38" t="str">
        <f>IFERROR(VLOOKUP(B6,テーブル1[#All],5,FALSE),"")</f>
        <v>st</v>
      </c>
      <c r="G6" s="14"/>
      <c r="H6" s="14"/>
      <c r="I6" s="39">
        <f t="shared" si="0"/>
        <v>3</v>
      </c>
      <c r="J6" s="38" t="s">
        <v>86</v>
      </c>
      <c r="K6" s="38" t="s">
        <v>90</v>
      </c>
      <c r="L6" s="41" t="s">
        <v>91</v>
      </c>
      <c r="M6" s="23" t="s">
        <v>80</v>
      </c>
    </row>
    <row r="7" spans="1:14" ht="15" customHeight="1" x14ac:dyDescent="0.3">
      <c r="A7" s="1">
        <v>4</v>
      </c>
      <c r="B7" s="98">
        <v>66</v>
      </c>
      <c r="C7" s="36" t="str">
        <f>IFERROR(VLOOKUP(B7,テーブル1[#All],2,FALSE),"")</f>
        <v>仕上材</v>
      </c>
      <c r="D7" s="36" t="str">
        <f>IFERROR(VLOOKUP(B7,テーブル1[#All],3,FALSE),"")</f>
        <v>HCエコトップクール (Ｎ-70)</v>
      </c>
      <c r="E7" s="37" t="str">
        <f>IFERROR(VLOOKUP(B7,テーブル1[#All],4,FALSE),"")</f>
        <v>14 kg／</v>
      </c>
      <c r="F7" s="38" t="str">
        <f>IFERROR(VLOOKUP(B7,テーブル1[#All],5,FALSE),"")</f>
        <v>st</v>
      </c>
      <c r="G7" s="14"/>
      <c r="H7" s="14"/>
      <c r="I7" s="39">
        <f t="shared" si="0"/>
        <v>4</v>
      </c>
      <c r="J7" s="38" t="s">
        <v>86</v>
      </c>
      <c r="K7" s="38" t="s">
        <v>92</v>
      </c>
      <c r="L7" s="41" t="s">
        <v>91</v>
      </c>
      <c r="M7" s="23" t="s">
        <v>80</v>
      </c>
    </row>
    <row r="8" spans="1:14" ht="15" customHeight="1" x14ac:dyDescent="0.3">
      <c r="A8" s="1">
        <v>5</v>
      </c>
      <c r="B8" s="98"/>
      <c r="C8" s="36" t="str">
        <f>IFERROR(VLOOKUP(B8,テーブル1[#All],2,FALSE),"")</f>
        <v/>
      </c>
      <c r="D8" s="36" t="str">
        <f>IFERROR(VLOOKUP(B8,テーブル1[#All],3,FALSE),"")</f>
        <v/>
      </c>
      <c r="E8" s="37" t="str">
        <f>IFERROR(VLOOKUP(B8,テーブル1[#All],4,FALSE),"")</f>
        <v/>
      </c>
      <c r="F8" s="38" t="str">
        <f>IFERROR(VLOOKUP(B8,テーブル1[#All],5,FALSE),"")</f>
        <v/>
      </c>
      <c r="G8" s="14"/>
      <c r="H8" s="14"/>
      <c r="I8" s="39">
        <f t="shared" si="0"/>
        <v>5</v>
      </c>
      <c r="J8" s="38" t="s">
        <v>86</v>
      </c>
      <c r="K8" s="38" t="s">
        <v>93</v>
      </c>
      <c r="L8" s="41" t="s">
        <v>94</v>
      </c>
      <c r="M8" s="23" t="s">
        <v>80</v>
      </c>
    </row>
    <row r="9" spans="1:14" ht="15" customHeight="1" x14ac:dyDescent="0.3">
      <c r="A9" s="1">
        <v>6</v>
      </c>
      <c r="B9" s="98"/>
      <c r="C9" s="36" t="str">
        <f>IFERROR(VLOOKUP(B9,テーブル1[#All],2,FALSE),"")</f>
        <v/>
      </c>
      <c r="D9" s="36" t="str">
        <f>IFERROR(VLOOKUP(B9,テーブル1[#All],3,FALSE),"")</f>
        <v/>
      </c>
      <c r="E9" s="37" t="str">
        <f>IFERROR(VLOOKUP(B9,テーブル1[#All],4,FALSE),"")</f>
        <v/>
      </c>
      <c r="F9" s="38" t="str">
        <f>IFERROR(VLOOKUP(B9,テーブル1[#All],5,FALSE),"")</f>
        <v/>
      </c>
      <c r="G9" s="14"/>
      <c r="H9" s="14"/>
      <c r="I9" s="39">
        <f t="shared" si="0"/>
        <v>6</v>
      </c>
      <c r="J9" s="38" t="s">
        <v>86</v>
      </c>
      <c r="K9" s="38" t="s">
        <v>95</v>
      </c>
      <c r="L9" s="41" t="s">
        <v>88</v>
      </c>
      <c r="M9" s="23" t="s">
        <v>80</v>
      </c>
    </row>
    <row r="10" spans="1:14" ht="15" customHeight="1" x14ac:dyDescent="0.3">
      <c r="A10" s="1">
        <v>7</v>
      </c>
      <c r="B10" s="98"/>
      <c r="C10" s="36" t="str">
        <f>IFERROR(VLOOKUP(B10,テーブル1[#All],2,FALSE),"")</f>
        <v/>
      </c>
      <c r="D10" s="36" t="str">
        <f>IFERROR(VLOOKUP(B10,テーブル1[#All],3,FALSE),"")</f>
        <v/>
      </c>
      <c r="E10" s="37" t="str">
        <f>IFERROR(VLOOKUP(B10,テーブル1[#All],4,FALSE),"")</f>
        <v/>
      </c>
      <c r="F10" s="38" t="str">
        <f>IFERROR(VLOOKUP(B10,テーブル1[#All],5,FALSE),"")</f>
        <v/>
      </c>
      <c r="G10" s="14"/>
      <c r="H10" s="14"/>
      <c r="I10" s="39">
        <f t="shared" si="0"/>
        <v>7</v>
      </c>
      <c r="J10" s="38" t="s">
        <v>86</v>
      </c>
      <c r="K10" s="38" t="s">
        <v>96</v>
      </c>
      <c r="L10" s="41" t="s">
        <v>91</v>
      </c>
      <c r="M10" s="23" t="s">
        <v>77</v>
      </c>
    </row>
    <row r="11" spans="1:14" ht="15" customHeight="1" x14ac:dyDescent="0.3">
      <c r="A11" s="1">
        <v>8</v>
      </c>
      <c r="B11" s="98"/>
      <c r="C11" s="36" t="str">
        <f>IFERROR(VLOOKUP(B11,テーブル1[#All],2,FALSE),"")</f>
        <v/>
      </c>
      <c r="D11" s="36" t="str">
        <f>IFERROR(VLOOKUP(B11,テーブル1[#All],3,FALSE),"")</f>
        <v/>
      </c>
      <c r="E11" s="37" t="str">
        <f>IFERROR(VLOOKUP(B11,テーブル1[#All],4,FALSE),"")</f>
        <v/>
      </c>
      <c r="F11" s="38" t="str">
        <f>IFERROR(VLOOKUP(B11,テーブル1[#All],5,FALSE),"")</f>
        <v/>
      </c>
      <c r="G11" s="14"/>
      <c r="H11" s="14"/>
      <c r="I11" s="39">
        <f t="shared" si="0"/>
        <v>8</v>
      </c>
      <c r="J11" s="38" t="s">
        <v>86</v>
      </c>
      <c r="K11" s="38" t="s">
        <v>97</v>
      </c>
      <c r="L11" s="41" t="s">
        <v>98</v>
      </c>
      <c r="M11" s="23" t="s">
        <v>77</v>
      </c>
    </row>
    <row r="12" spans="1:14" ht="15" customHeight="1" x14ac:dyDescent="0.3">
      <c r="A12" s="1">
        <v>9</v>
      </c>
      <c r="B12" s="98"/>
      <c r="C12" s="36" t="str">
        <f>IFERROR(VLOOKUP(B12,テーブル1[#All],2,FALSE),"")</f>
        <v/>
      </c>
      <c r="D12" s="36" t="str">
        <f>IFERROR(VLOOKUP(B12,テーブル1[#All],3,FALSE),"")</f>
        <v/>
      </c>
      <c r="E12" s="37" t="str">
        <f>IFERROR(VLOOKUP(B12,テーブル1[#All],4,FALSE),"")</f>
        <v/>
      </c>
      <c r="F12" s="38" t="str">
        <f>IFERROR(VLOOKUP(B12,テーブル1[#All],5,FALSE),"")</f>
        <v/>
      </c>
      <c r="G12" s="14"/>
      <c r="H12" s="14"/>
      <c r="I12" s="39">
        <f t="shared" si="0"/>
        <v>9</v>
      </c>
      <c r="J12" s="38" t="s">
        <v>86</v>
      </c>
      <c r="K12" s="38" t="s">
        <v>99</v>
      </c>
      <c r="L12" s="41" t="s">
        <v>98</v>
      </c>
      <c r="M12" s="23" t="s">
        <v>77</v>
      </c>
    </row>
    <row r="13" spans="1:14" ht="15" customHeight="1" x14ac:dyDescent="0.3">
      <c r="A13" s="1">
        <v>10</v>
      </c>
      <c r="B13" s="98"/>
      <c r="C13" s="36" t="str">
        <f>IFERROR(VLOOKUP(B13,テーブル1[#All],2,FALSE),"")</f>
        <v/>
      </c>
      <c r="D13" s="36" t="str">
        <f>IFERROR(VLOOKUP(B13,テーブル1[#All],3,FALSE),"")</f>
        <v/>
      </c>
      <c r="E13" s="37" t="str">
        <f>IFERROR(VLOOKUP(B13,テーブル1[#All],4,FALSE),"")</f>
        <v/>
      </c>
      <c r="F13" s="38" t="str">
        <f>IFERROR(VLOOKUP(B13,テーブル1[#All],5,FALSE),"")</f>
        <v/>
      </c>
      <c r="G13" s="14"/>
      <c r="H13" s="14"/>
      <c r="I13" s="39">
        <f t="shared" si="0"/>
        <v>10</v>
      </c>
      <c r="J13" s="38" t="s">
        <v>86</v>
      </c>
      <c r="K13" s="38" t="s">
        <v>100</v>
      </c>
      <c r="L13" s="41" t="s">
        <v>91</v>
      </c>
      <c r="M13" s="23" t="s">
        <v>77</v>
      </c>
    </row>
    <row r="14" spans="1:14" ht="15" customHeight="1" x14ac:dyDescent="0.3">
      <c r="A14" s="1">
        <v>11</v>
      </c>
      <c r="B14" s="98"/>
      <c r="C14" s="36" t="str">
        <f>IFERROR(VLOOKUP(B14,テーブル1[#All],2,FALSE),"")</f>
        <v/>
      </c>
      <c r="D14" s="36" t="str">
        <f>IFERROR(VLOOKUP(B14,テーブル1[#All],3,FALSE),"")</f>
        <v/>
      </c>
      <c r="E14" s="37" t="str">
        <f>IFERROR(VLOOKUP(B14,テーブル1[#All],4,FALSE),"")</f>
        <v/>
      </c>
      <c r="F14" s="38" t="str">
        <f>IFERROR(VLOOKUP(B14,テーブル1[#All],5,FALSE),"")</f>
        <v/>
      </c>
      <c r="G14" s="14"/>
      <c r="H14" s="14"/>
      <c r="I14" s="39">
        <f t="shared" si="0"/>
        <v>11</v>
      </c>
      <c r="J14" s="38" t="s">
        <v>86</v>
      </c>
      <c r="K14" s="38" t="s">
        <v>101</v>
      </c>
      <c r="L14" s="41" t="s">
        <v>102</v>
      </c>
      <c r="M14" s="23" t="s">
        <v>80</v>
      </c>
    </row>
    <row r="15" spans="1:14" ht="15" customHeight="1" x14ac:dyDescent="0.3">
      <c r="A15" s="1">
        <v>12</v>
      </c>
      <c r="B15" s="98"/>
      <c r="C15" s="36" t="str">
        <f>IFERROR(VLOOKUP(B15,テーブル1[#All],2,FALSE),"")</f>
        <v/>
      </c>
      <c r="D15" s="36" t="str">
        <f>IFERROR(VLOOKUP(B15,テーブル1[#All],3,FALSE),"")</f>
        <v/>
      </c>
      <c r="E15" s="37" t="str">
        <f>IFERROR(VLOOKUP(B15,テーブル1[#All],4,FALSE),"")</f>
        <v/>
      </c>
      <c r="F15" s="38" t="str">
        <f>IFERROR(VLOOKUP(B15,テーブル1[#All],5,FALSE),"")</f>
        <v/>
      </c>
      <c r="G15" s="14"/>
      <c r="H15" s="14"/>
      <c r="I15" s="39">
        <f t="shared" si="0"/>
        <v>12</v>
      </c>
      <c r="J15" s="38" t="s">
        <v>86</v>
      </c>
      <c r="K15" s="38" t="s">
        <v>103</v>
      </c>
      <c r="L15" s="41" t="s">
        <v>102</v>
      </c>
      <c r="M15" s="23" t="s">
        <v>80</v>
      </c>
    </row>
    <row r="16" spans="1:14" ht="15" customHeight="1" x14ac:dyDescent="0.3">
      <c r="A16" s="1">
        <v>13</v>
      </c>
      <c r="B16" s="98"/>
      <c r="C16" s="36" t="str">
        <f>IFERROR(VLOOKUP(B16,テーブル1[#All],2,FALSE),"")</f>
        <v/>
      </c>
      <c r="D16" s="36" t="str">
        <f>IFERROR(VLOOKUP(B16,テーブル1[#All],3,FALSE),"")</f>
        <v/>
      </c>
      <c r="E16" s="37" t="str">
        <f>IFERROR(VLOOKUP(B16,テーブル1[#All],4,FALSE),"")</f>
        <v/>
      </c>
      <c r="F16" s="38" t="str">
        <f>IFERROR(VLOOKUP(B16,テーブル1[#All],5,FALSE),"")</f>
        <v/>
      </c>
      <c r="G16" s="14"/>
      <c r="H16" s="14"/>
      <c r="I16" s="39">
        <f t="shared" si="0"/>
        <v>13</v>
      </c>
      <c r="J16" s="38" t="s">
        <v>86</v>
      </c>
      <c r="K16" s="38" t="s">
        <v>104</v>
      </c>
      <c r="L16" s="41" t="s">
        <v>98</v>
      </c>
      <c r="M16" s="23" t="s">
        <v>18</v>
      </c>
    </row>
    <row r="17" spans="1:13" ht="15" customHeight="1" x14ac:dyDescent="0.3">
      <c r="A17" s="1">
        <v>14</v>
      </c>
      <c r="B17" s="98"/>
      <c r="C17" s="36" t="str">
        <f>IFERROR(VLOOKUP(B17,テーブル1[#All],2,FALSE),"")</f>
        <v/>
      </c>
      <c r="D17" s="36" t="str">
        <f>IFERROR(VLOOKUP(B17,テーブル1[#All],3,FALSE),"")</f>
        <v/>
      </c>
      <c r="E17" s="37" t="str">
        <f>IFERROR(VLOOKUP(B17,テーブル1[#All],4,FALSE),"")</f>
        <v/>
      </c>
      <c r="F17" s="38" t="str">
        <f>IFERROR(VLOOKUP(B17,テーブル1[#All],5,FALSE),"")</f>
        <v/>
      </c>
      <c r="G17" s="14"/>
      <c r="H17" s="14"/>
      <c r="I17" s="39">
        <f t="shared" si="0"/>
        <v>14</v>
      </c>
      <c r="J17" s="38" t="s">
        <v>86</v>
      </c>
      <c r="K17" s="38" t="s">
        <v>105</v>
      </c>
      <c r="L17" s="41" t="s">
        <v>91</v>
      </c>
      <c r="M17" s="23" t="s">
        <v>77</v>
      </c>
    </row>
    <row r="18" spans="1:13" ht="15" customHeight="1" x14ac:dyDescent="0.3">
      <c r="A18" s="1">
        <v>15</v>
      </c>
      <c r="B18" s="98"/>
      <c r="C18" s="36" t="str">
        <f>IFERROR(VLOOKUP(B18,テーブル1[#All],2,FALSE),"")</f>
        <v/>
      </c>
      <c r="D18" s="36" t="str">
        <f>IFERROR(VLOOKUP(B18,テーブル1[#All],3,FALSE),"")</f>
        <v/>
      </c>
      <c r="E18" s="37" t="str">
        <f>IFERROR(VLOOKUP(B18,テーブル1[#All],4,FALSE),"")</f>
        <v/>
      </c>
      <c r="F18" s="38" t="str">
        <f>IFERROR(VLOOKUP(B18,テーブル1[#All],5,FALSE),"")</f>
        <v/>
      </c>
      <c r="G18" s="14"/>
      <c r="H18" s="14"/>
      <c r="I18" s="39">
        <f>ROW()-3</f>
        <v>15</v>
      </c>
      <c r="J18" s="38" t="s">
        <v>86</v>
      </c>
      <c r="K18" s="38" t="s">
        <v>106</v>
      </c>
      <c r="L18" s="41" t="s">
        <v>107</v>
      </c>
      <c r="M18" s="23" t="s">
        <v>77</v>
      </c>
    </row>
    <row r="19" spans="1:13" ht="15" customHeight="1" x14ac:dyDescent="0.3">
      <c r="I19" s="39">
        <f t="shared" si="0"/>
        <v>16</v>
      </c>
      <c r="J19" s="38" t="s">
        <v>86</v>
      </c>
      <c r="K19" s="38" t="s">
        <v>108</v>
      </c>
      <c r="L19" s="41" t="s">
        <v>109</v>
      </c>
      <c r="M19" s="23" t="s">
        <v>77</v>
      </c>
    </row>
    <row r="20" spans="1:13" ht="15" customHeight="1" x14ac:dyDescent="0.3">
      <c r="I20" s="39">
        <f t="shared" si="0"/>
        <v>17</v>
      </c>
      <c r="J20" s="38" t="s">
        <v>75</v>
      </c>
      <c r="K20" s="38" t="s">
        <v>110</v>
      </c>
      <c r="L20" s="41" t="s">
        <v>76</v>
      </c>
      <c r="M20" s="23" t="s">
        <v>77</v>
      </c>
    </row>
    <row r="21" spans="1:13" ht="15" customHeight="1" x14ac:dyDescent="0.3">
      <c r="I21" s="39">
        <f t="shared" si="0"/>
        <v>18</v>
      </c>
      <c r="J21" s="38" t="s">
        <v>75</v>
      </c>
      <c r="K21" s="38" t="s">
        <v>111</v>
      </c>
      <c r="L21" s="41" t="s">
        <v>76</v>
      </c>
      <c r="M21" s="23" t="s">
        <v>77</v>
      </c>
    </row>
    <row r="22" spans="1:13" ht="15" customHeight="1" x14ac:dyDescent="0.3">
      <c r="I22" s="39">
        <f t="shared" si="0"/>
        <v>19</v>
      </c>
      <c r="J22" s="38" t="s">
        <v>75</v>
      </c>
      <c r="K22" s="38" t="s">
        <v>112</v>
      </c>
      <c r="L22" s="41" t="s">
        <v>76</v>
      </c>
      <c r="M22" s="23" t="s">
        <v>77</v>
      </c>
    </row>
    <row r="23" spans="1:13" ht="15" customHeight="1" x14ac:dyDescent="0.3">
      <c r="I23" s="39">
        <f t="shared" si="0"/>
        <v>20</v>
      </c>
      <c r="J23" s="38" t="s">
        <v>75</v>
      </c>
      <c r="K23" s="38" t="s">
        <v>113</v>
      </c>
      <c r="L23" s="41" t="s">
        <v>76</v>
      </c>
      <c r="M23" s="23" t="s">
        <v>77</v>
      </c>
    </row>
    <row r="24" spans="1:13" ht="15" customHeight="1" x14ac:dyDescent="0.3">
      <c r="I24" s="39">
        <f t="shared" ref="I24:I25" si="1">ROW()-3</f>
        <v>21</v>
      </c>
      <c r="J24" s="38" t="s">
        <v>75</v>
      </c>
      <c r="K24" s="38" t="s">
        <v>114</v>
      </c>
      <c r="L24" s="41" t="s">
        <v>76</v>
      </c>
      <c r="M24" s="23" t="s">
        <v>77</v>
      </c>
    </row>
    <row r="25" spans="1:13" ht="15" customHeight="1" x14ac:dyDescent="0.3">
      <c r="I25" s="39">
        <f t="shared" si="1"/>
        <v>22</v>
      </c>
      <c r="J25" s="38" t="s">
        <v>75</v>
      </c>
      <c r="K25" s="38" t="s">
        <v>78</v>
      </c>
      <c r="L25" s="41" t="s">
        <v>76</v>
      </c>
      <c r="M25" s="23" t="s">
        <v>77</v>
      </c>
    </row>
    <row r="26" spans="1:13" ht="15" customHeight="1" x14ac:dyDescent="0.3">
      <c r="I26" s="39">
        <f t="shared" si="0"/>
        <v>23</v>
      </c>
      <c r="J26" s="38" t="s">
        <v>75</v>
      </c>
      <c r="K26" s="38" t="s">
        <v>115</v>
      </c>
      <c r="L26" s="41" t="s">
        <v>116</v>
      </c>
      <c r="M26" s="23" t="s">
        <v>77</v>
      </c>
    </row>
    <row r="27" spans="1:13" ht="15" customHeight="1" x14ac:dyDescent="0.3">
      <c r="I27" s="39">
        <f t="shared" si="0"/>
        <v>24</v>
      </c>
      <c r="J27" s="38" t="s">
        <v>75</v>
      </c>
      <c r="K27" s="38" t="s">
        <v>117</v>
      </c>
      <c r="L27" s="41" t="s">
        <v>91</v>
      </c>
      <c r="M27" s="23" t="s">
        <v>77</v>
      </c>
    </row>
    <row r="28" spans="1:13" ht="15" customHeight="1" x14ac:dyDescent="0.3">
      <c r="I28" s="39">
        <f t="shared" si="0"/>
        <v>25</v>
      </c>
      <c r="J28" s="38" t="s">
        <v>75</v>
      </c>
      <c r="K28" s="38" t="s">
        <v>118</v>
      </c>
      <c r="L28" s="41" t="s">
        <v>76</v>
      </c>
      <c r="M28" s="23" t="s">
        <v>77</v>
      </c>
    </row>
    <row r="29" spans="1:13" ht="15" customHeight="1" x14ac:dyDescent="0.3">
      <c r="I29" s="39">
        <f t="shared" si="0"/>
        <v>26</v>
      </c>
      <c r="J29" s="38" t="s">
        <v>75</v>
      </c>
      <c r="K29" s="38" t="s">
        <v>119</v>
      </c>
      <c r="L29" s="41" t="s">
        <v>76</v>
      </c>
      <c r="M29" s="23" t="s">
        <v>77</v>
      </c>
    </row>
    <row r="30" spans="1:13" ht="15" customHeight="1" x14ac:dyDescent="0.3">
      <c r="I30" s="39">
        <f t="shared" si="0"/>
        <v>27</v>
      </c>
      <c r="J30" s="38" t="s">
        <v>120</v>
      </c>
      <c r="K30" s="38" t="s">
        <v>121</v>
      </c>
      <c r="L30" s="41" t="s">
        <v>122</v>
      </c>
      <c r="M30" s="23" t="s">
        <v>123</v>
      </c>
    </row>
    <row r="31" spans="1:13" ht="15" customHeight="1" x14ac:dyDescent="0.3">
      <c r="I31" s="39">
        <f t="shared" si="0"/>
        <v>28</v>
      </c>
      <c r="J31" s="38" t="s">
        <v>120</v>
      </c>
      <c r="K31" s="38" t="s">
        <v>124</v>
      </c>
      <c r="L31" s="41" t="s">
        <v>122</v>
      </c>
      <c r="M31" s="23" t="s">
        <v>123</v>
      </c>
    </row>
    <row r="32" spans="1:13" ht="15" customHeight="1" x14ac:dyDescent="0.3">
      <c r="I32" s="39">
        <f t="shared" si="0"/>
        <v>29</v>
      </c>
      <c r="J32" s="38" t="s">
        <v>120</v>
      </c>
      <c r="K32" s="38" t="s">
        <v>125</v>
      </c>
      <c r="L32" s="41" t="s">
        <v>122</v>
      </c>
      <c r="M32" s="23" t="s">
        <v>123</v>
      </c>
    </row>
    <row r="33" spans="9:13" ht="15" customHeight="1" x14ac:dyDescent="0.3">
      <c r="I33" s="39">
        <f t="shared" si="0"/>
        <v>30</v>
      </c>
      <c r="J33" s="38" t="s">
        <v>120</v>
      </c>
      <c r="K33" s="38" t="s">
        <v>126</v>
      </c>
      <c r="L33" s="41" t="s">
        <v>122</v>
      </c>
      <c r="M33" s="23" t="s">
        <v>123</v>
      </c>
    </row>
    <row r="34" spans="9:13" ht="15" customHeight="1" x14ac:dyDescent="0.3">
      <c r="I34" s="39">
        <f t="shared" si="0"/>
        <v>31</v>
      </c>
      <c r="J34" s="38" t="s">
        <v>120</v>
      </c>
      <c r="K34" s="38" t="s">
        <v>127</v>
      </c>
      <c r="L34" s="41" t="s">
        <v>122</v>
      </c>
      <c r="M34" s="23" t="s">
        <v>123</v>
      </c>
    </row>
    <row r="35" spans="9:13" ht="15" customHeight="1" x14ac:dyDescent="0.3">
      <c r="I35" s="39">
        <f t="shared" si="0"/>
        <v>32</v>
      </c>
      <c r="J35" s="38" t="s">
        <v>120</v>
      </c>
      <c r="K35" s="38" t="s">
        <v>128</v>
      </c>
      <c r="L35" s="41" t="s">
        <v>129</v>
      </c>
      <c r="M35" s="23" t="s">
        <v>123</v>
      </c>
    </row>
    <row r="36" spans="9:13" ht="15" customHeight="1" x14ac:dyDescent="0.3">
      <c r="I36" s="39">
        <f t="shared" si="0"/>
        <v>33</v>
      </c>
      <c r="J36" s="38" t="s">
        <v>26</v>
      </c>
      <c r="K36" s="38" t="s">
        <v>130</v>
      </c>
      <c r="L36" s="41" t="s">
        <v>107</v>
      </c>
      <c r="M36" s="23" t="s">
        <v>80</v>
      </c>
    </row>
    <row r="37" spans="9:13" ht="15" customHeight="1" x14ac:dyDescent="0.3">
      <c r="I37" s="39">
        <f t="shared" si="0"/>
        <v>34</v>
      </c>
      <c r="J37" s="38" t="s">
        <v>26</v>
      </c>
      <c r="K37" s="38" t="s">
        <v>131</v>
      </c>
      <c r="L37" s="41" t="s">
        <v>132</v>
      </c>
      <c r="M37" s="23" t="s">
        <v>77</v>
      </c>
    </row>
    <row r="38" spans="9:13" ht="15" customHeight="1" x14ac:dyDescent="0.3">
      <c r="I38" s="39">
        <f t="shared" si="0"/>
        <v>35</v>
      </c>
      <c r="J38" s="38" t="s">
        <v>133</v>
      </c>
      <c r="K38" s="38" t="s">
        <v>134</v>
      </c>
      <c r="L38" s="41" t="s">
        <v>135</v>
      </c>
      <c r="M38" s="23" t="s">
        <v>123</v>
      </c>
    </row>
    <row r="39" spans="9:13" ht="15" customHeight="1" x14ac:dyDescent="0.3">
      <c r="I39" s="39">
        <f t="shared" si="0"/>
        <v>36</v>
      </c>
      <c r="J39" s="38" t="s">
        <v>133</v>
      </c>
      <c r="K39" s="38" t="s">
        <v>136</v>
      </c>
      <c r="L39" s="41" t="s">
        <v>137</v>
      </c>
      <c r="M39" s="23" t="s">
        <v>123</v>
      </c>
    </row>
    <row r="40" spans="9:13" ht="15" customHeight="1" x14ac:dyDescent="0.3">
      <c r="I40" s="39">
        <f t="shared" si="0"/>
        <v>37</v>
      </c>
      <c r="J40" s="38" t="s">
        <v>133</v>
      </c>
      <c r="K40" s="38" t="s">
        <v>138</v>
      </c>
      <c r="L40" s="41" t="s">
        <v>122</v>
      </c>
      <c r="M40" s="23" t="s">
        <v>123</v>
      </c>
    </row>
    <row r="41" spans="9:13" ht="15" customHeight="1" x14ac:dyDescent="0.3">
      <c r="I41" s="39">
        <f t="shared" si="0"/>
        <v>38</v>
      </c>
      <c r="J41" s="38" t="s">
        <v>133</v>
      </c>
      <c r="K41" s="38" t="s">
        <v>139</v>
      </c>
      <c r="L41" s="41" t="s">
        <v>140</v>
      </c>
      <c r="M41" s="23" t="s">
        <v>123</v>
      </c>
    </row>
    <row r="42" spans="9:13" ht="15" customHeight="1" x14ac:dyDescent="0.3">
      <c r="I42" s="39">
        <f t="shared" si="0"/>
        <v>39</v>
      </c>
      <c r="J42" s="38" t="s">
        <v>141</v>
      </c>
      <c r="K42" s="38" t="s">
        <v>142</v>
      </c>
      <c r="L42" s="41" t="s">
        <v>122</v>
      </c>
      <c r="M42" s="23" t="s">
        <v>123</v>
      </c>
    </row>
    <row r="43" spans="9:13" ht="15" customHeight="1" x14ac:dyDescent="0.3">
      <c r="I43" s="39">
        <f t="shared" si="0"/>
        <v>40</v>
      </c>
      <c r="J43" s="38" t="s">
        <v>141</v>
      </c>
      <c r="K43" s="38" t="s">
        <v>143</v>
      </c>
      <c r="L43" s="41" t="s">
        <v>122</v>
      </c>
      <c r="M43" s="23" t="s">
        <v>123</v>
      </c>
    </row>
    <row r="44" spans="9:13" ht="15" customHeight="1" x14ac:dyDescent="0.3">
      <c r="I44" s="39">
        <f t="shared" si="0"/>
        <v>41</v>
      </c>
      <c r="J44" s="38" t="s">
        <v>141</v>
      </c>
      <c r="K44" s="38" t="s">
        <v>144</v>
      </c>
      <c r="L44" s="41" t="s">
        <v>122</v>
      </c>
      <c r="M44" s="23" t="s">
        <v>123</v>
      </c>
    </row>
    <row r="45" spans="9:13" ht="15" customHeight="1" x14ac:dyDescent="0.3">
      <c r="I45" s="39">
        <f t="shared" si="0"/>
        <v>42</v>
      </c>
      <c r="J45" s="38" t="s">
        <v>141</v>
      </c>
      <c r="K45" s="38" t="s">
        <v>145</v>
      </c>
      <c r="L45" s="41" t="s">
        <v>140</v>
      </c>
      <c r="M45" s="23" t="s">
        <v>123</v>
      </c>
    </row>
    <row r="46" spans="9:13" ht="15" customHeight="1" x14ac:dyDescent="0.3">
      <c r="I46" s="39">
        <f t="shared" si="0"/>
        <v>43</v>
      </c>
      <c r="J46" s="38" t="s">
        <v>141</v>
      </c>
      <c r="K46" s="38" t="s">
        <v>146</v>
      </c>
      <c r="L46" s="41" t="s">
        <v>147</v>
      </c>
      <c r="M46" s="23" t="s">
        <v>123</v>
      </c>
    </row>
    <row r="47" spans="9:13" ht="15" customHeight="1" x14ac:dyDescent="0.3">
      <c r="I47" s="39">
        <f t="shared" si="0"/>
        <v>44</v>
      </c>
      <c r="J47" s="38" t="s">
        <v>141</v>
      </c>
      <c r="K47" s="38" t="s">
        <v>148</v>
      </c>
      <c r="L47" s="41" t="s">
        <v>147</v>
      </c>
      <c r="M47" s="23" t="s">
        <v>123</v>
      </c>
    </row>
    <row r="48" spans="9:13" ht="15" customHeight="1" x14ac:dyDescent="0.3">
      <c r="I48" s="39">
        <f t="shared" si="0"/>
        <v>45</v>
      </c>
      <c r="J48" s="38" t="s">
        <v>141</v>
      </c>
      <c r="K48" s="38" t="s">
        <v>149</v>
      </c>
      <c r="L48" s="41" t="s">
        <v>147</v>
      </c>
      <c r="M48" s="23" t="s">
        <v>123</v>
      </c>
    </row>
    <row r="49" spans="9:13" ht="15" customHeight="1" x14ac:dyDescent="0.3">
      <c r="I49" s="39">
        <f t="shared" si="0"/>
        <v>46</v>
      </c>
      <c r="J49" s="38" t="s">
        <v>141</v>
      </c>
      <c r="K49" s="38" t="s">
        <v>150</v>
      </c>
      <c r="L49" s="41" t="s">
        <v>147</v>
      </c>
      <c r="M49" s="23" t="s">
        <v>123</v>
      </c>
    </row>
    <row r="50" spans="9:13" ht="15" customHeight="1" x14ac:dyDescent="0.3">
      <c r="I50" s="39">
        <f t="shared" si="0"/>
        <v>47</v>
      </c>
      <c r="J50" s="38" t="s">
        <v>141</v>
      </c>
      <c r="K50" s="38" t="s">
        <v>151</v>
      </c>
      <c r="L50" s="41" t="s">
        <v>122</v>
      </c>
      <c r="M50" s="23" t="s">
        <v>123</v>
      </c>
    </row>
    <row r="51" spans="9:13" ht="15" customHeight="1" x14ac:dyDescent="0.3">
      <c r="I51" s="39">
        <f t="shared" si="0"/>
        <v>48</v>
      </c>
      <c r="J51" s="38" t="s">
        <v>141</v>
      </c>
      <c r="K51" s="38" t="s">
        <v>152</v>
      </c>
      <c r="L51" s="41" t="s">
        <v>135</v>
      </c>
      <c r="M51" s="23" t="s">
        <v>123</v>
      </c>
    </row>
    <row r="52" spans="9:13" ht="15" customHeight="1" x14ac:dyDescent="0.3">
      <c r="I52" s="39">
        <f t="shared" si="0"/>
        <v>49</v>
      </c>
      <c r="J52" s="38" t="s">
        <v>141</v>
      </c>
      <c r="K52" s="38" t="s">
        <v>153</v>
      </c>
      <c r="L52" s="41" t="s">
        <v>147</v>
      </c>
      <c r="M52" s="23" t="s">
        <v>123</v>
      </c>
    </row>
    <row r="53" spans="9:13" ht="15" customHeight="1" x14ac:dyDescent="0.3">
      <c r="I53" s="39">
        <f t="shared" si="0"/>
        <v>50</v>
      </c>
      <c r="J53" s="38" t="s">
        <v>154</v>
      </c>
      <c r="K53" s="38" t="s">
        <v>155</v>
      </c>
      <c r="L53" s="41" t="s">
        <v>116</v>
      </c>
      <c r="M53" s="23" t="s">
        <v>77</v>
      </c>
    </row>
    <row r="54" spans="9:13" ht="15" customHeight="1" x14ac:dyDescent="0.3">
      <c r="I54" s="39">
        <f t="shared" si="0"/>
        <v>51</v>
      </c>
      <c r="J54" s="38" t="s">
        <v>154</v>
      </c>
      <c r="K54" s="38" t="s">
        <v>156</v>
      </c>
      <c r="L54" s="41" t="s">
        <v>132</v>
      </c>
      <c r="M54" s="23" t="s">
        <v>77</v>
      </c>
    </row>
    <row r="55" spans="9:13" ht="15" customHeight="1" x14ac:dyDescent="0.3">
      <c r="I55" s="39">
        <f t="shared" si="0"/>
        <v>52</v>
      </c>
      <c r="J55" s="38" t="s">
        <v>154</v>
      </c>
      <c r="K55" s="38" t="s">
        <v>157</v>
      </c>
      <c r="L55" s="41" t="s">
        <v>158</v>
      </c>
      <c r="M55" s="23" t="s">
        <v>77</v>
      </c>
    </row>
    <row r="56" spans="9:13" ht="15" customHeight="1" x14ac:dyDescent="0.3">
      <c r="I56" s="39">
        <f t="shared" si="0"/>
        <v>53</v>
      </c>
      <c r="J56" s="38" t="s">
        <v>154</v>
      </c>
      <c r="K56" s="38" t="s">
        <v>159</v>
      </c>
      <c r="L56" s="41" t="s">
        <v>132</v>
      </c>
      <c r="M56" s="23" t="s">
        <v>77</v>
      </c>
    </row>
    <row r="57" spans="9:13" ht="15" customHeight="1" x14ac:dyDescent="0.3">
      <c r="I57" s="39">
        <f t="shared" si="0"/>
        <v>54</v>
      </c>
      <c r="J57" s="38" t="s">
        <v>79</v>
      </c>
      <c r="K57" s="38" t="s">
        <v>160</v>
      </c>
      <c r="L57" s="41" t="s">
        <v>161</v>
      </c>
      <c r="M57" s="23" t="s">
        <v>80</v>
      </c>
    </row>
    <row r="58" spans="9:13" ht="15" customHeight="1" x14ac:dyDescent="0.3">
      <c r="I58" s="39">
        <f t="shared" si="0"/>
        <v>55</v>
      </c>
      <c r="J58" s="38" t="s">
        <v>79</v>
      </c>
      <c r="K58" s="38" t="s">
        <v>162</v>
      </c>
      <c r="L58" s="41" t="s">
        <v>163</v>
      </c>
      <c r="M58" s="23" t="s">
        <v>80</v>
      </c>
    </row>
    <row r="59" spans="9:13" ht="15" customHeight="1" x14ac:dyDescent="0.3">
      <c r="I59" s="39">
        <f t="shared" si="0"/>
        <v>56</v>
      </c>
      <c r="J59" s="38" t="s">
        <v>79</v>
      </c>
      <c r="K59" s="38" t="s">
        <v>164</v>
      </c>
      <c r="L59" s="41" t="s">
        <v>163</v>
      </c>
      <c r="M59" s="23" t="s">
        <v>80</v>
      </c>
    </row>
    <row r="60" spans="9:13" ht="15" customHeight="1" x14ac:dyDescent="0.3">
      <c r="I60" s="39">
        <f t="shared" si="0"/>
        <v>57</v>
      </c>
      <c r="J60" s="38" t="s">
        <v>79</v>
      </c>
      <c r="K60" s="38" t="s">
        <v>165</v>
      </c>
      <c r="L60" s="41" t="s">
        <v>161</v>
      </c>
      <c r="M60" s="23" t="s">
        <v>80</v>
      </c>
    </row>
    <row r="61" spans="9:13" ht="15" customHeight="1" x14ac:dyDescent="0.3">
      <c r="I61" s="39">
        <f>ROW()-3</f>
        <v>58</v>
      </c>
      <c r="J61" s="38" t="s">
        <v>79</v>
      </c>
      <c r="K61" s="38" t="s">
        <v>85</v>
      </c>
      <c r="L61" s="41" t="s">
        <v>94</v>
      </c>
      <c r="M61" s="23" t="s">
        <v>80</v>
      </c>
    </row>
    <row r="62" spans="9:13" ht="15" customHeight="1" x14ac:dyDescent="0.3">
      <c r="I62" s="39">
        <f t="shared" si="0"/>
        <v>59</v>
      </c>
      <c r="J62" s="38" t="s">
        <v>79</v>
      </c>
      <c r="K62" s="38" t="s">
        <v>166</v>
      </c>
      <c r="L62" s="41" t="s">
        <v>22</v>
      </c>
      <c r="M62" s="23" t="s">
        <v>19</v>
      </c>
    </row>
    <row r="63" spans="9:13" ht="15" customHeight="1" x14ac:dyDescent="0.3">
      <c r="I63" s="39">
        <f t="shared" si="0"/>
        <v>60</v>
      </c>
      <c r="J63" s="38" t="s">
        <v>79</v>
      </c>
      <c r="K63" s="38" t="s">
        <v>167</v>
      </c>
      <c r="L63" s="41" t="s">
        <v>163</v>
      </c>
      <c r="M63" s="23" t="s">
        <v>80</v>
      </c>
    </row>
    <row r="64" spans="9:13" ht="15" customHeight="1" x14ac:dyDescent="0.3">
      <c r="I64" s="39">
        <f t="shared" si="0"/>
        <v>61</v>
      </c>
      <c r="J64" s="38" t="s">
        <v>79</v>
      </c>
      <c r="K64" s="38" t="s">
        <v>168</v>
      </c>
      <c r="L64" s="41" t="s">
        <v>169</v>
      </c>
      <c r="M64" s="23" t="s">
        <v>18</v>
      </c>
    </row>
    <row r="65" spans="1:14" ht="15" customHeight="1" x14ac:dyDescent="0.3">
      <c r="I65" s="39">
        <f t="shared" si="0"/>
        <v>62</v>
      </c>
      <c r="J65" s="38" t="s">
        <v>79</v>
      </c>
      <c r="K65" s="38" t="s">
        <v>41</v>
      </c>
      <c r="L65" s="41" t="s">
        <v>21</v>
      </c>
      <c r="M65" s="23" t="s">
        <v>64</v>
      </c>
    </row>
    <row r="66" spans="1:14" ht="15" customHeight="1" x14ac:dyDescent="0.3">
      <c r="A66" s="40"/>
      <c r="B66" s="40"/>
      <c r="C66" s="40"/>
      <c r="I66" s="39">
        <f t="shared" si="0"/>
        <v>63</v>
      </c>
      <c r="J66" s="38" t="s">
        <v>79</v>
      </c>
      <c r="K66" s="38" t="s">
        <v>43</v>
      </c>
      <c r="L66" s="41" t="s">
        <v>170</v>
      </c>
      <c r="M66" s="23" t="s">
        <v>387</v>
      </c>
    </row>
    <row r="67" spans="1:14" ht="15" customHeight="1" x14ac:dyDescent="0.3">
      <c r="I67" s="39">
        <f t="shared" si="0"/>
        <v>64</v>
      </c>
      <c r="J67" s="38" t="s">
        <v>171</v>
      </c>
      <c r="K67" s="38" t="s">
        <v>172</v>
      </c>
      <c r="L67" s="41" t="s">
        <v>173</v>
      </c>
      <c r="M67" s="23" t="s">
        <v>77</v>
      </c>
    </row>
    <row r="68" spans="1:14" ht="15" customHeight="1" x14ac:dyDescent="0.3">
      <c r="I68" s="39">
        <f>ROW()-3</f>
        <v>65</v>
      </c>
      <c r="J68" s="38" t="s">
        <v>171</v>
      </c>
      <c r="K68" s="38" t="s">
        <v>174</v>
      </c>
      <c r="L68" s="41" t="s">
        <v>173</v>
      </c>
      <c r="M68" s="23" t="s">
        <v>77</v>
      </c>
      <c r="N68" s="99" t="s">
        <v>74</v>
      </c>
    </row>
    <row r="69" spans="1:14" ht="15" customHeight="1" x14ac:dyDescent="0.3">
      <c r="I69" s="39">
        <f t="shared" si="0"/>
        <v>66</v>
      </c>
      <c r="J69" s="38" t="s">
        <v>171</v>
      </c>
      <c r="K69" s="38" t="s">
        <v>175</v>
      </c>
      <c r="L69" s="41" t="s">
        <v>173</v>
      </c>
      <c r="M69" s="23" t="s">
        <v>77</v>
      </c>
    </row>
    <row r="70" spans="1:14" ht="15" customHeight="1" x14ac:dyDescent="0.3">
      <c r="I70" s="39">
        <f t="shared" si="0"/>
        <v>67</v>
      </c>
      <c r="J70" s="38" t="s">
        <v>171</v>
      </c>
      <c r="K70" s="38" t="s">
        <v>176</v>
      </c>
      <c r="L70" s="41" t="s">
        <v>107</v>
      </c>
      <c r="M70" s="23" t="s">
        <v>77</v>
      </c>
    </row>
    <row r="71" spans="1:14" ht="15" customHeight="1" x14ac:dyDescent="0.3">
      <c r="I71" s="39">
        <f t="shared" si="0"/>
        <v>68</v>
      </c>
      <c r="J71" s="38" t="s">
        <v>171</v>
      </c>
      <c r="K71" s="38" t="s">
        <v>177</v>
      </c>
      <c r="L71" s="41" t="s">
        <v>107</v>
      </c>
      <c r="M71" s="23" t="s">
        <v>77</v>
      </c>
      <c r="N71" s="99" t="s">
        <v>74</v>
      </c>
    </row>
    <row r="72" spans="1:14" ht="15" customHeight="1" x14ac:dyDescent="0.3">
      <c r="I72" s="39">
        <f t="shared" ref="I72:I129" si="2">ROW()-3</f>
        <v>69</v>
      </c>
      <c r="J72" s="38" t="s">
        <v>171</v>
      </c>
      <c r="K72" s="38" t="s">
        <v>178</v>
      </c>
      <c r="L72" s="41" t="s">
        <v>107</v>
      </c>
      <c r="M72" s="23" t="s">
        <v>77</v>
      </c>
    </row>
    <row r="73" spans="1:14" ht="15" customHeight="1" x14ac:dyDescent="0.3">
      <c r="I73" s="39">
        <f t="shared" si="2"/>
        <v>70</v>
      </c>
      <c r="J73" s="38" t="s">
        <v>171</v>
      </c>
      <c r="K73" s="38" t="s">
        <v>179</v>
      </c>
      <c r="L73" s="41" t="s">
        <v>107</v>
      </c>
      <c r="M73" s="23" t="s">
        <v>77</v>
      </c>
      <c r="N73" s="99" t="s">
        <v>74</v>
      </c>
    </row>
    <row r="74" spans="1:14" ht="15" customHeight="1" x14ac:dyDescent="0.3">
      <c r="I74" s="39">
        <f t="shared" si="2"/>
        <v>71</v>
      </c>
      <c r="J74" s="38" t="s">
        <v>171</v>
      </c>
      <c r="K74" s="38" t="s">
        <v>180</v>
      </c>
      <c r="L74" s="41" t="s">
        <v>107</v>
      </c>
      <c r="M74" s="23" t="s">
        <v>77</v>
      </c>
    </row>
    <row r="75" spans="1:14" ht="15" customHeight="1" x14ac:dyDescent="0.3">
      <c r="I75" s="39">
        <f t="shared" si="2"/>
        <v>72</v>
      </c>
      <c r="J75" s="38" t="s">
        <v>171</v>
      </c>
      <c r="K75" s="38" t="s">
        <v>181</v>
      </c>
      <c r="L75" s="41" t="s">
        <v>107</v>
      </c>
      <c r="M75" s="23" t="s">
        <v>77</v>
      </c>
    </row>
    <row r="76" spans="1:14" ht="15" customHeight="1" x14ac:dyDescent="0.3">
      <c r="I76" s="39">
        <f t="shared" si="2"/>
        <v>73</v>
      </c>
      <c r="J76" s="38" t="s">
        <v>171</v>
      </c>
      <c r="K76" s="38" t="s">
        <v>182</v>
      </c>
      <c r="L76" s="41" t="s">
        <v>107</v>
      </c>
      <c r="M76" s="23" t="s">
        <v>77</v>
      </c>
    </row>
    <row r="77" spans="1:14" ht="15" customHeight="1" x14ac:dyDescent="0.3">
      <c r="I77" s="39">
        <f t="shared" si="2"/>
        <v>74</v>
      </c>
      <c r="J77" s="38" t="s">
        <v>171</v>
      </c>
      <c r="K77" s="38" t="s">
        <v>183</v>
      </c>
      <c r="L77" s="41" t="s">
        <v>107</v>
      </c>
      <c r="M77" s="23" t="s">
        <v>77</v>
      </c>
    </row>
    <row r="78" spans="1:14" ht="15" customHeight="1" x14ac:dyDescent="0.3">
      <c r="I78" s="39">
        <f t="shared" si="2"/>
        <v>75</v>
      </c>
      <c r="J78" s="38" t="s">
        <v>171</v>
      </c>
      <c r="K78" s="38" t="s">
        <v>184</v>
      </c>
      <c r="L78" s="41" t="s">
        <v>107</v>
      </c>
      <c r="M78" s="23" t="s">
        <v>77</v>
      </c>
    </row>
    <row r="79" spans="1:14" ht="15" customHeight="1" x14ac:dyDescent="0.3">
      <c r="I79" s="39">
        <f t="shared" si="2"/>
        <v>76</v>
      </c>
      <c r="J79" s="38" t="s">
        <v>171</v>
      </c>
      <c r="K79" s="38" t="s">
        <v>185</v>
      </c>
      <c r="L79" s="41" t="s">
        <v>107</v>
      </c>
      <c r="M79" s="23" t="s">
        <v>77</v>
      </c>
    </row>
    <row r="80" spans="1:14" ht="15" customHeight="1" x14ac:dyDescent="0.3">
      <c r="I80" s="39">
        <f t="shared" si="2"/>
        <v>77</v>
      </c>
      <c r="J80" s="38" t="s">
        <v>171</v>
      </c>
      <c r="K80" s="38" t="s">
        <v>186</v>
      </c>
      <c r="L80" s="41" t="s">
        <v>107</v>
      </c>
      <c r="M80" s="23" t="s">
        <v>77</v>
      </c>
    </row>
    <row r="81" spans="9:14" ht="15" customHeight="1" x14ac:dyDescent="0.3">
      <c r="I81" s="39">
        <f t="shared" si="2"/>
        <v>78</v>
      </c>
      <c r="J81" s="38" t="s">
        <v>171</v>
      </c>
      <c r="K81" s="38" t="s">
        <v>187</v>
      </c>
      <c r="L81" s="41" t="s">
        <v>188</v>
      </c>
      <c r="M81" s="23" t="s">
        <v>77</v>
      </c>
    </row>
    <row r="82" spans="9:14" ht="15" customHeight="1" x14ac:dyDescent="0.3">
      <c r="I82" s="39">
        <f t="shared" si="2"/>
        <v>79</v>
      </c>
      <c r="J82" s="38" t="s">
        <v>171</v>
      </c>
      <c r="K82" s="38" t="s">
        <v>189</v>
      </c>
      <c r="L82" s="41" t="s">
        <v>170</v>
      </c>
      <c r="M82" s="23" t="s">
        <v>80</v>
      </c>
      <c r="N82" s="99" t="s">
        <v>74</v>
      </c>
    </row>
    <row r="83" spans="9:14" ht="15" customHeight="1" x14ac:dyDescent="0.3">
      <c r="I83" s="39">
        <f t="shared" si="2"/>
        <v>80</v>
      </c>
      <c r="J83" s="38" t="s">
        <v>171</v>
      </c>
      <c r="K83" s="38" t="s">
        <v>190</v>
      </c>
      <c r="L83" s="41" t="s">
        <v>191</v>
      </c>
      <c r="M83" s="23" t="s">
        <v>77</v>
      </c>
      <c r="N83" s="99" t="s">
        <v>74</v>
      </c>
    </row>
    <row r="84" spans="9:14" ht="15" customHeight="1" x14ac:dyDescent="0.3">
      <c r="I84" s="39">
        <f t="shared" si="2"/>
        <v>81</v>
      </c>
      <c r="J84" s="38" t="s">
        <v>171</v>
      </c>
      <c r="K84" s="38" t="s">
        <v>190</v>
      </c>
      <c r="L84" s="41" t="s">
        <v>76</v>
      </c>
      <c r="M84" s="23" t="s">
        <v>77</v>
      </c>
      <c r="N84" s="99" t="s">
        <v>74</v>
      </c>
    </row>
    <row r="85" spans="9:14" ht="15" customHeight="1" x14ac:dyDescent="0.3">
      <c r="I85" s="39">
        <f t="shared" si="2"/>
        <v>82</v>
      </c>
      <c r="J85" s="38" t="s">
        <v>171</v>
      </c>
      <c r="K85" s="38" t="s">
        <v>192</v>
      </c>
      <c r="L85" s="41" t="s">
        <v>91</v>
      </c>
      <c r="M85" s="23" t="s">
        <v>77</v>
      </c>
      <c r="N85" s="99" t="s">
        <v>74</v>
      </c>
    </row>
    <row r="86" spans="9:14" ht="15" customHeight="1" x14ac:dyDescent="0.3">
      <c r="I86" s="39">
        <f t="shared" si="2"/>
        <v>83</v>
      </c>
      <c r="J86" s="38" t="s">
        <v>171</v>
      </c>
      <c r="K86" s="38" t="s">
        <v>193</v>
      </c>
      <c r="L86" s="41" t="s">
        <v>170</v>
      </c>
      <c r="M86" s="23" t="s">
        <v>80</v>
      </c>
      <c r="N86" s="99" t="s">
        <v>74</v>
      </c>
    </row>
    <row r="87" spans="9:14" ht="15" customHeight="1" x14ac:dyDescent="0.3">
      <c r="I87" s="39">
        <f t="shared" si="2"/>
        <v>84</v>
      </c>
      <c r="J87" s="38" t="s">
        <v>171</v>
      </c>
      <c r="K87" s="38" t="s">
        <v>252</v>
      </c>
      <c r="L87" s="41" t="s">
        <v>194</v>
      </c>
      <c r="M87" s="23" t="s">
        <v>77</v>
      </c>
    </row>
    <row r="88" spans="9:14" ht="15" customHeight="1" x14ac:dyDescent="0.3">
      <c r="I88" s="39">
        <f>ROW()-3</f>
        <v>85</v>
      </c>
      <c r="J88" s="38" t="s">
        <v>171</v>
      </c>
      <c r="K88" s="38" t="s">
        <v>195</v>
      </c>
      <c r="L88" s="41" t="s">
        <v>194</v>
      </c>
      <c r="M88" s="23" t="s">
        <v>77</v>
      </c>
      <c r="N88" s="99" t="s">
        <v>74</v>
      </c>
    </row>
    <row r="89" spans="9:14" ht="15" customHeight="1" x14ac:dyDescent="0.3">
      <c r="I89" s="39">
        <f t="shared" si="2"/>
        <v>86</v>
      </c>
      <c r="J89" s="38" t="s">
        <v>171</v>
      </c>
      <c r="K89" s="38" t="s">
        <v>196</v>
      </c>
      <c r="L89" s="41" t="s">
        <v>169</v>
      </c>
      <c r="M89" s="23" t="s">
        <v>77</v>
      </c>
      <c r="N89" s="99" t="s">
        <v>74</v>
      </c>
    </row>
    <row r="90" spans="9:14" ht="15" customHeight="1" x14ac:dyDescent="0.3">
      <c r="I90" s="39">
        <f t="shared" si="2"/>
        <v>87</v>
      </c>
      <c r="J90" s="38" t="s">
        <v>171</v>
      </c>
      <c r="K90" s="38" t="s">
        <v>196</v>
      </c>
      <c r="L90" s="41" t="s">
        <v>107</v>
      </c>
      <c r="M90" s="23" t="s">
        <v>77</v>
      </c>
      <c r="N90" s="99" t="s">
        <v>74</v>
      </c>
    </row>
    <row r="91" spans="9:14" ht="15" customHeight="1" x14ac:dyDescent="0.3">
      <c r="I91" s="39">
        <f t="shared" si="2"/>
        <v>88</v>
      </c>
      <c r="J91" s="38" t="s">
        <v>197</v>
      </c>
      <c r="K91" s="38" t="s">
        <v>198</v>
      </c>
      <c r="L91" s="41" t="s">
        <v>199</v>
      </c>
      <c r="M91" s="23" t="s">
        <v>18</v>
      </c>
    </row>
    <row r="92" spans="9:14" ht="15" customHeight="1" x14ac:dyDescent="0.3">
      <c r="I92" s="39">
        <f t="shared" si="2"/>
        <v>89</v>
      </c>
      <c r="J92" s="38" t="s">
        <v>197</v>
      </c>
      <c r="K92" s="38" t="s">
        <v>200</v>
      </c>
      <c r="L92" s="41" t="s">
        <v>201</v>
      </c>
      <c r="M92" s="23" t="s">
        <v>18</v>
      </c>
    </row>
    <row r="93" spans="9:14" ht="15" customHeight="1" x14ac:dyDescent="0.3">
      <c r="I93" s="39">
        <f t="shared" si="2"/>
        <v>90</v>
      </c>
      <c r="J93" s="38" t="s">
        <v>197</v>
      </c>
      <c r="K93" s="38" t="s">
        <v>202</v>
      </c>
      <c r="L93" s="41" t="s">
        <v>201</v>
      </c>
      <c r="M93" s="23" t="s">
        <v>18</v>
      </c>
    </row>
    <row r="94" spans="9:14" ht="15" customHeight="1" x14ac:dyDescent="0.3">
      <c r="I94" s="39">
        <f t="shared" si="2"/>
        <v>91</v>
      </c>
      <c r="J94" s="38" t="s">
        <v>27</v>
      </c>
      <c r="K94" s="38" t="s">
        <v>203</v>
      </c>
      <c r="L94" s="41" t="s">
        <v>107</v>
      </c>
      <c r="M94" s="23" t="s">
        <v>80</v>
      </c>
    </row>
    <row r="95" spans="9:14" ht="15" customHeight="1" x14ac:dyDescent="0.3">
      <c r="I95" s="39">
        <f t="shared" si="2"/>
        <v>92</v>
      </c>
      <c r="J95" s="38" t="s">
        <v>27</v>
      </c>
      <c r="K95" s="38" t="s">
        <v>204</v>
      </c>
      <c r="L95" s="41" t="s">
        <v>173</v>
      </c>
      <c r="M95" s="23" t="s">
        <v>80</v>
      </c>
    </row>
    <row r="96" spans="9:14" ht="15" customHeight="1" x14ac:dyDescent="0.3">
      <c r="I96" s="39">
        <f t="shared" si="2"/>
        <v>93</v>
      </c>
      <c r="J96" s="38" t="s">
        <v>27</v>
      </c>
      <c r="K96" s="38" t="s">
        <v>205</v>
      </c>
      <c r="L96" s="41" t="s">
        <v>173</v>
      </c>
      <c r="M96" s="23" t="s">
        <v>80</v>
      </c>
    </row>
    <row r="97" spans="9:14" ht="15" customHeight="1" x14ac:dyDescent="0.3">
      <c r="I97" s="39">
        <f t="shared" si="2"/>
        <v>94</v>
      </c>
      <c r="J97" s="38" t="s">
        <v>27</v>
      </c>
      <c r="K97" s="38" t="s">
        <v>34</v>
      </c>
      <c r="L97" s="41" t="s">
        <v>206</v>
      </c>
      <c r="M97" s="23" t="s">
        <v>80</v>
      </c>
    </row>
    <row r="98" spans="9:14" ht="15" customHeight="1" x14ac:dyDescent="0.3">
      <c r="I98" s="39">
        <f t="shared" si="2"/>
        <v>95</v>
      </c>
      <c r="J98" s="38" t="s">
        <v>27</v>
      </c>
      <c r="K98" s="38" t="s">
        <v>36</v>
      </c>
      <c r="L98" s="41" t="s">
        <v>107</v>
      </c>
      <c r="M98" s="23" t="s">
        <v>80</v>
      </c>
    </row>
    <row r="99" spans="9:14" ht="15" customHeight="1" x14ac:dyDescent="0.3">
      <c r="I99" s="39">
        <f t="shared" si="2"/>
        <v>96</v>
      </c>
      <c r="J99" s="38" t="s">
        <v>27</v>
      </c>
      <c r="K99" s="38" t="s">
        <v>207</v>
      </c>
      <c r="L99" s="41" t="s">
        <v>208</v>
      </c>
      <c r="M99" s="23" t="s">
        <v>80</v>
      </c>
    </row>
    <row r="100" spans="9:14" ht="15" customHeight="1" x14ac:dyDescent="0.3">
      <c r="I100" s="39">
        <f t="shared" si="2"/>
        <v>97</v>
      </c>
      <c r="J100" s="38" t="s">
        <v>27</v>
      </c>
      <c r="K100" s="38" t="s">
        <v>209</v>
      </c>
      <c r="L100" s="41" t="s">
        <v>91</v>
      </c>
      <c r="M100" s="23" t="s">
        <v>80</v>
      </c>
    </row>
    <row r="101" spans="9:14" ht="15" customHeight="1" x14ac:dyDescent="0.3">
      <c r="I101" s="39">
        <f>ROW()-3</f>
        <v>98</v>
      </c>
      <c r="J101" s="38" t="s">
        <v>27</v>
      </c>
      <c r="K101" s="38" t="s">
        <v>388</v>
      </c>
      <c r="L101" s="41" t="s">
        <v>76</v>
      </c>
      <c r="M101" s="23" t="s">
        <v>80</v>
      </c>
    </row>
    <row r="102" spans="9:14" ht="15" customHeight="1" x14ac:dyDescent="0.3">
      <c r="I102" s="39">
        <f t="shared" si="2"/>
        <v>99</v>
      </c>
      <c r="J102" s="38" t="s">
        <v>56</v>
      </c>
      <c r="K102" s="38" t="s">
        <v>210</v>
      </c>
      <c r="L102" s="41" t="s">
        <v>211</v>
      </c>
      <c r="M102" s="23" t="s">
        <v>77</v>
      </c>
    </row>
    <row r="103" spans="9:14" ht="15" customHeight="1" x14ac:dyDescent="0.3">
      <c r="I103" s="39">
        <f t="shared" si="2"/>
        <v>100</v>
      </c>
      <c r="J103" s="38" t="s">
        <v>56</v>
      </c>
      <c r="K103" s="38" t="s">
        <v>210</v>
      </c>
      <c r="L103" s="41" t="s">
        <v>212</v>
      </c>
      <c r="M103" s="23" t="s">
        <v>77</v>
      </c>
    </row>
    <row r="104" spans="9:14" ht="15" customHeight="1" x14ac:dyDescent="0.3">
      <c r="I104" s="39">
        <f t="shared" si="2"/>
        <v>101</v>
      </c>
      <c r="J104" s="38" t="s">
        <v>56</v>
      </c>
      <c r="K104" s="38" t="s">
        <v>213</v>
      </c>
      <c r="L104" s="41" t="s">
        <v>214</v>
      </c>
      <c r="M104" s="23" t="s">
        <v>77</v>
      </c>
    </row>
    <row r="105" spans="9:14" ht="15" customHeight="1" x14ac:dyDescent="0.3">
      <c r="I105" s="39">
        <f t="shared" si="2"/>
        <v>102</v>
      </c>
      <c r="J105" s="38" t="s">
        <v>56</v>
      </c>
      <c r="K105" s="38" t="s">
        <v>213</v>
      </c>
      <c r="L105" s="41" t="s">
        <v>212</v>
      </c>
      <c r="M105" s="23" t="s">
        <v>77</v>
      </c>
    </row>
    <row r="106" spans="9:14" ht="15" customHeight="1" x14ac:dyDescent="0.3">
      <c r="I106" s="39">
        <f t="shared" si="2"/>
        <v>103</v>
      </c>
      <c r="J106" s="38" t="s">
        <v>56</v>
      </c>
      <c r="K106" s="38" t="s">
        <v>215</v>
      </c>
      <c r="L106" s="41" t="s">
        <v>214</v>
      </c>
      <c r="M106" s="23" t="s">
        <v>77</v>
      </c>
    </row>
    <row r="107" spans="9:14" ht="15" customHeight="1" x14ac:dyDescent="0.3">
      <c r="I107" s="39">
        <f t="shared" si="2"/>
        <v>104</v>
      </c>
      <c r="J107" s="38" t="s">
        <v>56</v>
      </c>
      <c r="K107" s="38" t="s">
        <v>215</v>
      </c>
      <c r="L107" s="41" t="s">
        <v>216</v>
      </c>
      <c r="M107" s="23" t="s">
        <v>77</v>
      </c>
    </row>
    <row r="108" spans="9:14" ht="15" customHeight="1" x14ac:dyDescent="0.3">
      <c r="I108" s="39">
        <f t="shared" si="2"/>
        <v>105</v>
      </c>
      <c r="J108" s="38" t="s">
        <v>56</v>
      </c>
      <c r="K108" s="38" t="s">
        <v>217</v>
      </c>
      <c r="L108" s="41" t="s">
        <v>218</v>
      </c>
      <c r="M108" s="23" t="s">
        <v>77</v>
      </c>
    </row>
    <row r="109" spans="9:14" ht="15" customHeight="1" x14ac:dyDescent="0.3">
      <c r="I109" s="39">
        <f t="shared" si="2"/>
        <v>106</v>
      </c>
      <c r="J109" s="38" t="s">
        <v>56</v>
      </c>
      <c r="K109" s="38" t="s">
        <v>217</v>
      </c>
      <c r="L109" s="41" t="s">
        <v>98</v>
      </c>
      <c r="M109" s="23" t="s">
        <v>77</v>
      </c>
    </row>
    <row r="110" spans="9:14" ht="15" customHeight="1" x14ac:dyDescent="0.3">
      <c r="I110" s="39">
        <f t="shared" si="2"/>
        <v>107</v>
      </c>
      <c r="J110" s="38" t="s">
        <v>56</v>
      </c>
      <c r="K110" s="38" t="s">
        <v>219</v>
      </c>
      <c r="L110" s="41" t="s">
        <v>218</v>
      </c>
      <c r="M110" s="23" t="s">
        <v>77</v>
      </c>
      <c r="N110" s="99" t="s">
        <v>74</v>
      </c>
    </row>
    <row r="111" spans="9:14" ht="15" customHeight="1" x14ac:dyDescent="0.3">
      <c r="I111" s="39">
        <f t="shared" si="2"/>
        <v>108</v>
      </c>
      <c r="J111" s="38" t="s">
        <v>56</v>
      </c>
      <c r="K111" s="38" t="s">
        <v>219</v>
      </c>
      <c r="L111" s="41" t="s">
        <v>98</v>
      </c>
      <c r="M111" s="23" t="s">
        <v>77</v>
      </c>
      <c r="N111" s="99" t="s">
        <v>74</v>
      </c>
    </row>
    <row r="112" spans="9:14" ht="15" customHeight="1" x14ac:dyDescent="0.3">
      <c r="I112" s="39">
        <f t="shared" si="2"/>
        <v>109</v>
      </c>
      <c r="J112" s="38" t="s">
        <v>28</v>
      </c>
      <c r="K112" s="38" t="s">
        <v>30</v>
      </c>
      <c r="L112" s="41" t="s">
        <v>20</v>
      </c>
      <c r="M112" s="23" t="s">
        <v>19</v>
      </c>
    </row>
    <row r="113" spans="9:13" ht="15" customHeight="1" x14ac:dyDescent="0.3">
      <c r="I113" s="39">
        <f t="shared" si="2"/>
        <v>110</v>
      </c>
      <c r="J113" s="38" t="s">
        <v>28</v>
      </c>
      <c r="K113" s="38" t="s">
        <v>31</v>
      </c>
      <c r="L113" s="41" t="s">
        <v>20</v>
      </c>
      <c r="M113" s="23" t="s">
        <v>19</v>
      </c>
    </row>
    <row r="114" spans="9:13" ht="15" customHeight="1" x14ac:dyDescent="0.3">
      <c r="I114" s="39">
        <f t="shared" si="2"/>
        <v>111</v>
      </c>
      <c r="J114" s="38" t="s">
        <v>28</v>
      </c>
      <c r="K114" s="38" t="s">
        <v>33</v>
      </c>
      <c r="L114" s="41" t="s">
        <v>20</v>
      </c>
      <c r="M114" s="23" t="s">
        <v>19</v>
      </c>
    </row>
    <row r="115" spans="9:13" ht="15" customHeight="1" x14ac:dyDescent="0.3">
      <c r="I115" s="39">
        <f t="shared" si="2"/>
        <v>112</v>
      </c>
      <c r="J115" s="38" t="s">
        <v>28</v>
      </c>
      <c r="K115" s="38" t="s">
        <v>35</v>
      </c>
      <c r="L115" s="41" t="s">
        <v>20</v>
      </c>
      <c r="M115" s="23" t="s">
        <v>19</v>
      </c>
    </row>
    <row r="116" spans="9:13" ht="15" customHeight="1" x14ac:dyDescent="0.3">
      <c r="I116" s="39">
        <f t="shared" si="2"/>
        <v>113</v>
      </c>
      <c r="J116" s="38" t="s">
        <v>28</v>
      </c>
      <c r="K116" s="38" t="s">
        <v>37</v>
      </c>
      <c r="L116" s="41" t="s">
        <v>20</v>
      </c>
      <c r="M116" s="23" t="s">
        <v>19</v>
      </c>
    </row>
    <row r="117" spans="9:13" ht="15" customHeight="1" x14ac:dyDescent="0.3">
      <c r="I117" s="39">
        <f t="shared" si="2"/>
        <v>114</v>
      </c>
      <c r="J117" s="38" t="s">
        <v>28</v>
      </c>
      <c r="K117" s="38" t="s">
        <v>38</v>
      </c>
      <c r="L117" s="41" t="s">
        <v>20</v>
      </c>
      <c r="M117" s="23" t="s">
        <v>19</v>
      </c>
    </row>
    <row r="118" spans="9:13" ht="15" customHeight="1" x14ac:dyDescent="0.3">
      <c r="I118" s="39">
        <f t="shared" si="2"/>
        <v>115</v>
      </c>
      <c r="J118" s="38" t="s">
        <v>28</v>
      </c>
      <c r="K118" s="38" t="s">
        <v>39</v>
      </c>
      <c r="L118" s="41" t="s">
        <v>20</v>
      </c>
      <c r="M118" s="23" t="s">
        <v>19</v>
      </c>
    </row>
    <row r="119" spans="9:13" ht="15" customHeight="1" x14ac:dyDescent="0.3">
      <c r="I119" s="39">
        <f t="shared" si="2"/>
        <v>116</v>
      </c>
      <c r="J119" s="38" t="s">
        <v>28</v>
      </c>
      <c r="K119" s="38" t="s">
        <v>40</v>
      </c>
      <c r="L119" s="41" t="s">
        <v>20</v>
      </c>
      <c r="M119" s="23" t="s">
        <v>19</v>
      </c>
    </row>
    <row r="120" spans="9:13" ht="15" customHeight="1" x14ac:dyDescent="0.3">
      <c r="I120" s="39">
        <f t="shared" si="2"/>
        <v>117</v>
      </c>
      <c r="J120" s="38" t="s">
        <v>28</v>
      </c>
      <c r="K120" s="38" t="s">
        <v>42</v>
      </c>
      <c r="L120" s="41" t="s">
        <v>20</v>
      </c>
      <c r="M120" s="23" t="s">
        <v>19</v>
      </c>
    </row>
    <row r="121" spans="9:13" ht="15" customHeight="1" x14ac:dyDescent="0.3">
      <c r="I121" s="39">
        <f t="shared" si="2"/>
        <v>118</v>
      </c>
      <c r="J121" s="38" t="s">
        <v>28</v>
      </c>
      <c r="K121" s="38" t="s">
        <v>44</v>
      </c>
      <c r="L121" s="41" t="s">
        <v>20</v>
      </c>
      <c r="M121" s="23" t="s">
        <v>19</v>
      </c>
    </row>
    <row r="122" spans="9:13" ht="15" customHeight="1" x14ac:dyDescent="0.3">
      <c r="I122" s="39">
        <f t="shared" si="2"/>
        <v>119</v>
      </c>
      <c r="J122" s="38" t="s">
        <v>28</v>
      </c>
      <c r="K122" s="38" t="s">
        <v>45</v>
      </c>
      <c r="L122" s="41" t="s">
        <v>20</v>
      </c>
      <c r="M122" s="23" t="s">
        <v>19</v>
      </c>
    </row>
    <row r="123" spans="9:13" ht="15" customHeight="1" x14ac:dyDescent="0.3">
      <c r="I123" s="39">
        <f t="shared" si="2"/>
        <v>120</v>
      </c>
      <c r="J123" s="38" t="s">
        <v>28</v>
      </c>
      <c r="K123" s="38" t="s">
        <v>46</v>
      </c>
      <c r="L123" s="41" t="s">
        <v>20</v>
      </c>
      <c r="M123" s="23" t="s">
        <v>19</v>
      </c>
    </row>
    <row r="124" spans="9:13" ht="15" customHeight="1" x14ac:dyDescent="0.3">
      <c r="I124" s="39">
        <f t="shared" si="2"/>
        <v>121</v>
      </c>
      <c r="J124" s="38" t="s">
        <v>28</v>
      </c>
      <c r="K124" s="38" t="s">
        <v>47</v>
      </c>
      <c r="L124" s="41" t="s">
        <v>20</v>
      </c>
      <c r="M124" s="23" t="s">
        <v>19</v>
      </c>
    </row>
    <row r="125" spans="9:13" ht="15" customHeight="1" x14ac:dyDescent="0.3">
      <c r="I125" s="39">
        <f t="shared" si="2"/>
        <v>122</v>
      </c>
      <c r="J125" s="38" t="s">
        <v>28</v>
      </c>
      <c r="K125" s="38" t="s">
        <v>48</v>
      </c>
      <c r="L125" s="41" t="s">
        <v>20</v>
      </c>
      <c r="M125" s="23" t="s">
        <v>19</v>
      </c>
    </row>
    <row r="126" spans="9:13" ht="15" customHeight="1" x14ac:dyDescent="0.3">
      <c r="I126" s="39">
        <f t="shared" si="2"/>
        <v>123</v>
      </c>
      <c r="J126" s="38" t="s">
        <v>28</v>
      </c>
      <c r="K126" s="38" t="s">
        <v>49</v>
      </c>
      <c r="L126" s="41" t="s">
        <v>20</v>
      </c>
      <c r="M126" s="23" t="s">
        <v>386</v>
      </c>
    </row>
    <row r="127" spans="9:13" ht="15" customHeight="1" x14ac:dyDescent="0.3">
      <c r="I127" s="39">
        <f t="shared" si="2"/>
        <v>124</v>
      </c>
      <c r="J127" s="38" t="s">
        <v>28</v>
      </c>
      <c r="K127" s="38" t="s">
        <v>50</v>
      </c>
      <c r="L127" s="41" t="s">
        <v>20</v>
      </c>
      <c r="M127" s="23" t="s">
        <v>386</v>
      </c>
    </row>
    <row r="128" spans="9:13" ht="15" customHeight="1" x14ac:dyDescent="0.3">
      <c r="I128" s="39">
        <f t="shared" si="2"/>
        <v>125</v>
      </c>
      <c r="J128" s="38" t="s">
        <v>28</v>
      </c>
      <c r="K128" s="38" t="s">
        <v>51</v>
      </c>
      <c r="L128" s="41" t="s">
        <v>20</v>
      </c>
      <c r="M128" s="23" t="s">
        <v>386</v>
      </c>
    </row>
    <row r="129" spans="9:13" ht="15" customHeight="1" x14ac:dyDescent="0.3">
      <c r="I129" s="39">
        <f t="shared" si="2"/>
        <v>126</v>
      </c>
      <c r="J129" s="38" t="s">
        <v>28</v>
      </c>
      <c r="K129" s="38" t="s">
        <v>52</v>
      </c>
      <c r="L129" s="41" t="s">
        <v>20</v>
      </c>
      <c r="M129" s="23" t="s">
        <v>386</v>
      </c>
    </row>
    <row r="130" spans="9:13" ht="15" customHeight="1" x14ac:dyDescent="0.3">
      <c r="I130" s="39">
        <f t="shared" ref="I130:I154" si="3">ROW()-3</f>
        <v>127</v>
      </c>
      <c r="J130" s="38" t="s">
        <v>53</v>
      </c>
      <c r="K130" s="38" t="s">
        <v>32</v>
      </c>
      <c r="L130" s="41" t="s">
        <v>23</v>
      </c>
      <c r="M130" s="23" t="s">
        <v>19</v>
      </c>
    </row>
    <row r="131" spans="9:13" ht="15" customHeight="1" x14ac:dyDescent="0.3">
      <c r="I131" s="39">
        <f t="shared" si="3"/>
        <v>128</v>
      </c>
      <c r="J131" s="38" t="s">
        <v>53</v>
      </c>
      <c r="K131" s="38" t="s">
        <v>220</v>
      </c>
      <c r="L131" s="41" t="s">
        <v>23</v>
      </c>
      <c r="M131" s="23" t="s">
        <v>19</v>
      </c>
    </row>
    <row r="132" spans="9:13" ht="15" customHeight="1" x14ac:dyDescent="0.3">
      <c r="I132" s="39">
        <f t="shared" si="3"/>
        <v>129</v>
      </c>
      <c r="J132" s="38" t="s">
        <v>53</v>
      </c>
      <c r="K132" s="38" t="s">
        <v>221</v>
      </c>
      <c r="L132" s="41" t="s">
        <v>23</v>
      </c>
      <c r="M132" s="23" t="s">
        <v>19</v>
      </c>
    </row>
    <row r="133" spans="9:13" ht="15" customHeight="1" x14ac:dyDescent="0.3">
      <c r="I133" s="39">
        <f t="shared" si="3"/>
        <v>130</v>
      </c>
      <c r="J133" s="38" t="s">
        <v>53</v>
      </c>
      <c r="K133" s="38" t="s">
        <v>222</v>
      </c>
      <c r="L133" s="41" t="s">
        <v>23</v>
      </c>
      <c r="M133" s="23" t="s">
        <v>19</v>
      </c>
    </row>
    <row r="134" spans="9:13" ht="15" customHeight="1" x14ac:dyDescent="0.3">
      <c r="I134" s="39">
        <f t="shared" si="3"/>
        <v>131</v>
      </c>
      <c r="J134" s="38" t="s">
        <v>53</v>
      </c>
      <c r="K134" s="38" t="s">
        <v>223</v>
      </c>
      <c r="L134" s="41" t="s">
        <v>23</v>
      </c>
      <c r="M134" s="23" t="s">
        <v>19</v>
      </c>
    </row>
    <row r="135" spans="9:13" ht="15" customHeight="1" x14ac:dyDescent="0.3">
      <c r="I135" s="39">
        <f t="shared" si="3"/>
        <v>132</v>
      </c>
      <c r="J135" s="38" t="s">
        <v>29</v>
      </c>
      <c r="K135" s="38" t="s">
        <v>224</v>
      </c>
      <c r="L135" s="41" t="s">
        <v>225</v>
      </c>
      <c r="M135" s="23" t="s">
        <v>19</v>
      </c>
    </row>
    <row r="136" spans="9:13" ht="15" customHeight="1" x14ac:dyDescent="0.3">
      <c r="I136" s="39">
        <f t="shared" si="3"/>
        <v>133</v>
      </c>
      <c r="J136" s="38" t="s">
        <v>54</v>
      </c>
      <c r="K136" s="38" t="s">
        <v>226</v>
      </c>
      <c r="L136" s="41" t="s">
        <v>116</v>
      </c>
      <c r="M136" s="23" t="s">
        <v>77</v>
      </c>
    </row>
    <row r="137" spans="9:13" ht="15" customHeight="1" x14ac:dyDescent="0.3">
      <c r="I137" s="39">
        <f t="shared" si="3"/>
        <v>134</v>
      </c>
      <c r="J137" s="38" t="s">
        <v>54</v>
      </c>
      <c r="K137" s="38" t="s">
        <v>227</v>
      </c>
      <c r="L137" s="41" t="s">
        <v>201</v>
      </c>
      <c r="M137" s="23" t="s">
        <v>77</v>
      </c>
    </row>
    <row r="138" spans="9:13" ht="15" customHeight="1" x14ac:dyDescent="0.3">
      <c r="I138" s="39">
        <f t="shared" si="3"/>
        <v>135</v>
      </c>
      <c r="J138" s="38" t="s">
        <v>54</v>
      </c>
      <c r="K138" s="38" t="s">
        <v>228</v>
      </c>
      <c r="L138" s="41" t="s">
        <v>116</v>
      </c>
      <c r="M138" s="23" t="s">
        <v>77</v>
      </c>
    </row>
    <row r="139" spans="9:13" ht="15" customHeight="1" x14ac:dyDescent="0.3">
      <c r="I139" s="39">
        <f t="shared" si="3"/>
        <v>136</v>
      </c>
      <c r="J139" s="38" t="s">
        <v>54</v>
      </c>
      <c r="K139" s="38" t="s">
        <v>229</v>
      </c>
      <c r="L139" s="41" t="s">
        <v>107</v>
      </c>
      <c r="M139" s="23" t="s">
        <v>77</v>
      </c>
    </row>
    <row r="140" spans="9:13" ht="15" customHeight="1" x14ac:dyDescent="0.3">
      <c r="I140" s="39">
        <f t="shared" si="3"/>
        <v>137</v>
      </c>
      <c r="J140" s="38" t="s">
        <v>54</v>
      </c>
      <c r="K140" s="38" t="s">
        <v>230</v>
      </c>
      <c r="L140" s="41" t="s">
        <v>170</v>
      </c>
      <c r="M140" s="23" t="s">
        <v>77</v>
      </c>
    </row>
    <row r="141" spans="9:13" ht="15" customHeight="1" x14ac:dyDescent="0.3">
      <c r="I141" s="39">
        <f t="shared" si="3"/>
        <v>138</v>
      </c>
      <c r="J141" s="38" t="s">
        <v>54</v>
      </c>
      <c r="K141" s="38" t="s">
        <v>231</v>
      </c>
      <c r="L141" s="41" t="s">
        <v>98</v>
      </c>
      <c r="M141" s="23" t="s">
        <v>77</v>
      </c>
    </row>
    <row r="142" spans="9:13" ht="15" customHeight="1" x14ac:dyDescent="0.3">
      <c r="I142" s="39">
        <f t="shared" si="3"/>
        <v>139</v>
      </c>
      <c r="J142" s="38" t="s">
        <v>54</v>
      </c>
      <c r="K142" s="38" t="s">
        <v>232</v>
      </c>
      <c r="L142" s="41" t="s">
        <v>107</v>
      </c>
      <c r="M142" s="23" t="s">
        <v>77</v>
      </c>
    </row>
    <row r="143" spans="9:13" ht="15" customHeight="1" x14ac:dyDescent="0.3">
      <c r="I143" s="39">
        <f t="shared" si="3"/>
        <v>140</v>
      </c>
      <c r="J143" s="38" t="s">
        <v>54</v>
      </c>
      <c r="K143" s="38" t="s">
        <v>233</v>
      </c>
      <c r="L143" s="41" t="s">
        <v>107</v>
      </c>
      <c r="M143" s="23" t="s">
        <v>77</v>
      </c>
    </row>
    <row r="144" spans="9:13" ht="15" customHeight="1" x14ac:dyDescent="0.3">
      <c r="I144" s="39">
        <f t="shared" si="3"/>
        <v>141</v>
      </c>
      <c r="J144" s="38" t="s">
        <v>54</v>
      </c>
      <c r="K144" s="38" t="s">
        <v>234</v>
      </c>
      <c r="L144" s="41" t="s">
        <v>129</v>
      </c>
      <c r="M144" s="23" t="s">
        <v>123</v>
      </c>
    </row>
    <row r="145" spans="9:13" ht="15" customHeight="1" x14ac:dyDescent="0.3">
      <c r="I145" s="39">
        <f t="shared" si="3"/>
        <v>142</v>
      </c>
      <c r="J145" s="38" t="s">
        <v>54</v>
      </c>
      <c r="K145" s="38" t="s">
        <v>235</v>
      </c>
      <c r="L145" s="41" t="s">
        <v>170</v>
      </c>
      <c r="M145" s="23" t="s">
        <v>80</v>
      </c>
    </row>
    <row r="146" spans="9:13" ht="15" customHeight="1" x14ac:dyDescent="0.3">
      <c r="I146" s="39">
        <f t="shared" si="3"/>
        <v>143</v>
      </c>
      <c r="J146" s="38" t="s">
        <v>54</v>
      </c>
      <c r="K146" s="38" t="s">
        <v>236</v>
      </c>
      <c r="L146" s="41" t="s">
        <v>237</v>
      </c>
      <c r="M146" s="23" t="s">
        <v>80</v>
      </c>
    </row>
    <row r="147" spans="9:13" ht="15" customHeight="1" x14ac:dyDescent="0.3">
      <c r="I147" s="39">
        <f t="shared" si="3"/>
        <v>144</v>
      </c>
      <c r="J147" s="38" t="s">
        <v>54</v>
      </c>
      <c r="K147" s="38" t="s">
        <v>238</v>
      </c>
      <c r="L147" s="41" t="s">
        <v>239</v>
      </c>
      <c r="M147" s="23" t="s">
        <v>80</v>
      </c>
    </row>
    <row r="148" spans="9:13" ht="15" customHeight="1" x14ac:dyDescent="0.3">
      <c r="I148" s="39">
        <f t="shared" si="3"/>
        <v>145</v>
      </c>
      <c r="J148" s="38" t="s">
        <v>54</v>
      </c>
      <c r="K148" s="38" t="s">
        <v>240</v>
      </c>
      <c r="L148" s="41" t="s">
        <v>241</v>
      </c>
      <c r="M148" s="23" t="s">
        <v>80</v>
      </c>
    </row>
    <row r="149" spans="9:13" ht="15" customHeight="1" x14ac:dyDescent="0.3">
      <c r="I149" s="39">
        <f t="shared" si="3"/>
        <v>146</v>
      </c>
      <c r="J149" s="38" t="s">
        <v>54</v>
      </c>
      <c r="K149" s="38" t="s">
        <v>242</v>
      </c>
      <c r="L149" s="41" t="s">
        <v>239</v>
      </c>
      <c r="M149" s="23" t="s">
        <v>80</v>
      </c>
    </row>
    <row r="150" spans="9:13" ht="15" customHeight="1" x14ac:dyDescent="0.3">
      <c r="I150" s="39">
        <f t="shared" si="3"/>
        <v>147</v>
      </c>
      <c r="J150" s="38" t="s">
        <v>54</v>
      </c>
      <c r="K150" s="38" t="s">
        <v>243</v>
      </c>
      <c r="L150" s="41" t="s">
        <v>244</v>
      </c>
      <c r="M150" s="23" t="s">
        <v>80</v>
      </c>
    </row>
    <row r="151" spans="9:13" ht="15" customHeight="1" x14ac:dyDescent="0.3">
      <c r="I151" s="39">
        <f t="shared" si="3"/>
        <v>148</v>
      </c>
      <c r="J151" s="38" t="s">
        <v>54</v>
      </c>
      <c r="K151" s="38" t="s">
        <v>245</v>
      </c>
      <c r="L151" s="41" t="s">
        <v>246</v>
      </c>
      <c r="M151" s="23" t="s">
        <v>80</v>
      </c>
    </row>
    <row r="152" spans="9:13" ht="15" customHeight="1" x14ac:dyDescent="0.3">
      <c r="I152" s="39">
        <f t="shared" si="3"/>
        <v>149</v>
      </c>
      <c r="J152" s="38" t="s">
        <v>54</v>
      </c>
      <c r="K152" s="38" t="s">
        <v>247</v>
      </c>
      <c r="L152" s="41" t="s">
        <v>248</v>
      </c>
      <c r="M152" s="23" t="s">
        <v>123</v>
      </c>
    </row>
    <row r="153" spans="9:13" ht="15" customHeight="1" x14ac:dyDescent="0.3">
      <c r="I153" s="39">
        <f t="shared" si="3"/>
        <v>150</v>
      </c>
      <c r="J153" s="38" t="s">
        <v>54</v>
      </c>
      <c r="K153" s="38" t="s">
        <v>249</v>
      </c>
      <c r="L153" s="41" t="s">
        <v>250</v>
      </c>
      <c r="M153" s="23" t="s">
        <v>123</v>
      </c>
    </row>
    <row r="154" spans="9:13" ht="15" customHeight="1" x14ac:dyDescent="0.3">
      <c r="I154" s="39">
        <f t="shared" si="3"/>
        <v>151</v>
      </c>
      <c r="J154" s="42" t="s">
        <v>54</v>
      </c>
      <c r="K154" s="42" t="s">
        <v>251</v>
      </c>
      <c r="L154" s="45" t="s">
        <v>129</v>
      </c>
      <c r="M154" s="43" t="s">
        <v>123</v>
      </c>
    </row>
  </sheetData>
  <sheetProtection algorithmName="SHA-512" hashValue="qmBrGxdmv7vR3DeI/MrMeLwH1eL9XNG34wYvBtJ0QhhsTCNOHKQnFMAPO78Q44e9EUaMHzgzUEGzZfYUgasZdQ==" saltValue="9k6areJjQ2UNpZk6W7UF7A==" spinCount="100000" sheet="1" autoFilter="0"/>
  <phoneticPr fontId="1"/>
  <conditionalFormatting sqref="B4:B18">
    <cfRule type="containsBlanks" dxfId="0" priority="2">
      <formula>LEN(TRIM(B4))=0</formula>
    </cfRule>
  </conditionalFormatting>
  <hyperlinks>
    <hyperlink ref="N68" location="'出荷証明書(入力方法①)'!Y29" display="色番号は備考へご記入下さい。" xr:uid="{1D21F4EC-E55B-4C74-A055-73D0C8E38012}"/>
    <hyperlink ref="N71" location="'出荷証明書(入力方法①)'!Y29" display="色番号は備考へご記入下さい。" xr:uid="{1BCF2574-0BA5-4331-9B01-C9367E086D7C}"/>
    <hyperlink ref="N73" location="'出荷証明書(入力方法①)'!Y29" display="色番号は備考へご記入下さい。" xr:uid="{B82569E0-4BE7-4F3B-9BA8-A636D9567D1E}"/>
    <hyperlink ref="N82:N86" location="'出荷証明書(入力方法①)'!Y29" display="色番号は備考へご記入下さい。" xr:uid="{2829CAB6-0139-4249-923F-8D0C19270B08}"/>
    <hyperlink ref="N88:N90" location="'出荷証明書(入力方法①)'!Y29" display="色番号は備考へご記入下さい。" xr:uid="{FE346B1F-54A1-407E-BB26-6DDC2A7CFF77}"/>
    <hyperlink ref="N110:N111" location="'出荷証明書(入力方法①)'!Y29" display="色番号は備考へご記入下さい。" xr:uid="{47FD9250-B540-4674-A3F8-AFBAC17C245F}"/>
  </hyperlinks>
  <pageMargins left="0.12" right="0.14000000000000001" top="0.28999999999999998" bottom="0.12" header="0.3" footer="0.12"/>
  <pageSetup paperSize="9" scale="35" orientation="portrait" horizontalDpi="0"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保証書（入力方法）</vt:lpstr>
      <vt:lpstr>出荷証明書(入力方法①)</vt:lpstr>
      <vt:lpstr>商品一覧(入力方法②)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宮坂 光一</dc:creator>
  <cp:lastModifiedBy>宮坂 光一</cp:lastModifiedBy>
  <cp:lastPrinted>2025-05-24T19:39:02Z</cp:lastPrinted>
  <dcterms:created xsi:type="dcterms:W3CDTF">2023-06-07T02:43:57Z</dcterms:created>
  <dcterms:modified xsi:type="dcterms:W3CDTF">2025-05-28T06:36:14Z</dcterms:modified>
</cp:coreProperties>
</file>